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autoCompressPictures="0"/>
  <mc:AlternateContent xmlns:mc="http://schemas.openxmlformats.org/markup-compatibility/2006">
    <mc:Choice Requires="x15">
      <x15ac:absPath xmlns:x15ac="http://schemas.microsoft.com/office/spreadsheetml/2010/11/ac" url="P:\RoHS_REACH_Conflict\Conflict Minerals\"/>
    </mc:Choice>
  </mc:AlternateContent>
  <xr:revisionPtr revIDLastSave="0" documentId="13_ncr:1_{691FED7C-B232-4954-9B1C-1FE05D8B49D8}"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5840" tabRatio="789"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0" i="6"/>
  <c r="C12" i="6"/>
  <c r="C7" i="6"/>
  <c r="C8" i="6"/>
  <c r="C11" i="6"/>
  <c r="C9" i="6"/>
  <c r="C2" i="6"/>
  <c r="H60" i="6"/>
  <c r="D60" i="6" s="1"/>
  <c r="C60" i="6"/>
  <c r="C6" i="6"/>
  <c r="C5"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<sst xmlns="http://schemas.openxmlformats.org/spreadsheetml/2006/main" count="16814" uniqueCount="14439">
  <si>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</si>
  <si>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</si>
  <si>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</si>
  <si>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</si>
  <si>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</si>
  <si>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</si>
  <si>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</si>
  <si>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</si>
  <si>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</si>
  <si>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</si>
  <si>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</si>
  <si>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</si>
  <si>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</si>
  <si>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</si>
  <si>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</si>
  <si>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</si>
  <si>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</si>
  <si>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</si>
  <si>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</si>
  <si>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</si>
  <si>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</si>
  <si>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</si>
  <si>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</si>
  <si>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</si>
  <si>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</si>
  <si>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</si>
  <si>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</si>
  <si>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</si>
  <si>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</si>
  <si>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</si>
  <si>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</si>
  <si>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</si>
  <si>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</si>
  <si>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</si>
  <si>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</si>
  <si>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</si>
  <si>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</si>
  <si>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</si>
  <si>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</si>
  <si>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</si>
  <si>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</si>
  <si>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</si>
  <si>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</si>
  <si>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</si>
  <si>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</si>
  <si>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</si>
  <si>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</si>
  <si>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</si>
  <si>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</si>
  <si>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</si>
  <si>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</si>
  <si>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</si>
  <si>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</si>
  <si>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</si>
  <si>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</si>
  <si>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</si>
  <si>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</si>
  <si>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</si>
  <si>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</si>
  <si>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</si>
  <si>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</si>
  <si>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</si>
  <si>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</si>
  <si>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</si>
  <si>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</si>
  <si>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</si>
  <si>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</si>
  <si>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</si>
  <si>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</si>
  <si>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</si>
  <si>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</si>
  <si>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</si>
  <si>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</si>
  <si>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</si>
  <si>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</si>
  <si>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</si>
  <si>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</si>
  <si>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</si>
  <si>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</si>
  <si>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</si>
  <si>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</si>
  <si>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</si>
  <si>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</si>
  <si>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</si>
  <si>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</si>
  <si>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</si>
  <si>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</si>
  <si>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</si>
  <si>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</si>
  <si>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</si>
  <si>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</si>
  <si>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</si>
  <si>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</si>
  <si>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</si>
  <si>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</si>
  <si>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</si>
  <si>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</si>
  <si>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</si>
  <si>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</si>
  <si>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</si>
  <si>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</si>
  <si>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</si>
  <si>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</si>
  <si>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</si>
  <si>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</si>
  <si>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</si>
  <si>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</si>
  <si>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</si>
  <si>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</si>
  <si>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</si>
  <si>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</si>
  <si>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</si>
  <si>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</si>
  <si>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</si>
  <si>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</si>
  <si>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</si>
  <si>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</si>
  <si>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</si>
  <si>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</si>
  <si>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</si>
  <si>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</si>
  <si>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</si>
  <si>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</si>
  <si>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</si>
  <si>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</si>
  <si>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</si>
  <si>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</si>
  <si>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</si>
  <si>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</si>
  <si>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</si>
  <si>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</si>
  <si>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</si>
  <si>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</si>
  <si>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</si>
  <si>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</si>
  <si>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</si>
  <si>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</si>
  <si>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</si>
  <si>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</si>
  <si>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</si>
  <si>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</si>
  <si>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</si>
  <si>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</si>
  <si>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</si>
  <si>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</si>
  <si>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</si>
  <si>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</si>
  <si>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</si>
  <si>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</si>
  <si>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</si>
  <si>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</si>
  <si>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</si>
  <si>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</si>
  <si>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</si>
  <si>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</si>
  <si>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</si>
  <si>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</si>
  <si>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</si>
  <si>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</si>
  <si>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</si>
  <si>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</si>
  <si>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</si>
  <si>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</si>
  <si>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</si>
  <si>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</si>
  <si>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</si>
  <si>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</si>
  <si>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</si>
  <si>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</si>
  <si>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</si>
  <si>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</si>
  <si>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</si>
  <si>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</si>
  <si>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</si>
  <si>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</si>
  <si>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</si>
  <si>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</si>
  <si>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</si>
  <si>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</si>
  <si>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</si>
  <si>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</si>
  <si>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</si>
  <si>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</si>
  <si>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</si>
  <si>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</si>
  <si>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</si>
  <si>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</si>
  <si>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</si>
  <si>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</si>
  <si>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</si>
  <si>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</si>
  <si>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</si>
  <si>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</si>
  <si>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</si>
  <si>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</si>
  <si>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</si>
  <si>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</si>
  <si>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</si>
  <si>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</si>
  <si>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</si>
  <si>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</si>
  <si>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</si>
  <si>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</si>
  <si>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</si>
  <si>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</si>
  <si>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</si>
  <si>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</si>
  <si>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</si>
  <si>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</si>
  <si>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</si>
  <si>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</si>
  <si>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</si>
  <si>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</si>
  <si>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</si>
  <si>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</si>
  <si>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</si>
  <si>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</si>
  <si>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</si>
  <si>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</si>
  <si>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</si>
  <si>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</si>
  <si>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</si>
  <si>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</si>
  <si>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</si>
  <si>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</si>
  <si>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</si>
  <si>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</si>
  <si>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</si>
  <si>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</si>
  <si>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</si>
  <si>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</si>
  <si>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</si>
  <si>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</si>
  <si>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</si>
  <si>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</si>
  <si>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</si>
  <si>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</si>
  <si>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</si>
  <si>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</si>
  <si>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</si>
  <si>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</si>
  <si>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</si>
  <si>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</si>
  <si>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</si>
  <si>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</si>
  <si>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</si>
  <si>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</si>
  <si>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</si>
  <si>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</si>
  <si>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</si>
  <si>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</si>
  <si>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</si>
  <si>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</si>
  <si>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</si>
  <si>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</si>
  <si>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</si>
  <si>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</si>
  <si>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</si>
  <si>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</si>
  <si>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</si>
  <si>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</si>
  <si>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</si>
  <si>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</si>
  <si>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</si>
  <si>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</si>
  <si>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</si>
  <si>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</si>
  <si>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</si>
  <si>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</si>
  <si>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</si>
  <si>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</si>
  <si>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</si>
  <si>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</si>
  <si>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</si>
  <si>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</si>
  <si>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</si>
  <si>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</si>
  <si>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</si>
  <si>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</si>
  <si>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</si>
  <si>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</si>
  <si>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</si>
  <si>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</si>
  <si>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</si>
  <si>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</si>
  <si>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</si>
  <si>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</si>
  <si>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</si>
  <si>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</si>
  <si>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</si>
  <si>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</si>
  <si>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</si>
  <si>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</si>
  <si>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</si>
  <si>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</si>
  <si>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</si>
  <si>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</si>
  <si>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</si>
  <si>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</si>
  <si>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</si>
  <si>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</si>
  <si>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</si>
  <si>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</si>
  <si>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</si>
  <si>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</si>
  <si>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</si>
  <si>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</si>
  <si>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</si>
  <si>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</si>
  <si>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</si>
  <si>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</si>
  <si>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</si>
  <si>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</si>
  <si>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</si>
  <si>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</si>
  <si>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</si>
  <si>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</si>
  <si>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</si>
  <si>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</si>
  <si>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</si>
  <si>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</si>
  <si>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</si>
  <si>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</si>
  <si>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</si>
  <si>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</si>
  <si>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</si>
  <si>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</si>
  <si>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</si>
  <si>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</si>
  <si>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</si>
  <si>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</si>
  <si>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</si>
  <si>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</si>
  <si>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</si>
  <si>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</si>
  <si>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</si>
  <si>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</si>
  <si>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</si>
  <si>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</si>
  <si>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</si>
  <si>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</si>
  <si>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</si>
  <si>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</si>
  <si>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</si>
  <si>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</si>
  <si>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</si>
  <si>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</si>
  <si>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</si>
  <si>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</si>
  <si>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</si>
  <si>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</si>
  <si>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</si>
  <si>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</si>
  <si>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</si>
  <si>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</si>
  <si>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</si>
  <si>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</si>
  <si>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</si>
  <si>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</si>
  <si>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</si>
  <si>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</si>
  <si>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</si>
  <si>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</si>
  <si>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</si>
  <si>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</si>
  <si>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</si>
  <si>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</si>
  <si>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</si>
  <si>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</si>
  <si>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</si>
  <si>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</si>
  <si>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</si>
  <si>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</si>
  <si>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</si>
  <si>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</si>
  <si>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</si>
  <si>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</si>
  <si>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</si>
  <si>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</si>
  <si>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</si>
  <si>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</si>
  <si>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</si>
  <si>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</si>
  <si>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</si>
  <si>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</si>
  <si>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</si>
  <si>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</si>
  <si>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</si>
  <si>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</si>
  <si>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</si>
  <si>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</si>
  <si>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</si>
  <si>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</si>
  <si>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</si>
  <si>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</si>
  <si>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</si>
  <si>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</si>
  <si>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</si>
  <si>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</si>
  <si>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</si>
  <si>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</si>
  <si>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</si>
  <si>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</si>
  <si>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</si>
  <si>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</si>
  <si>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</si>
  <si>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</si>
  <si>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</si>
  <si>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</si>
  <si>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</si>
  <si>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</si>
  <si>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</si>
  <si>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</si>
  <si>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</si>
  <si>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</si>
  <si>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</si>
  <si>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</si>
  <si>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</si>
  <si>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</si>
  <si>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</si>
  <si>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</si>
  <si>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</si>
  <si>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</si>
  <si>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</si>
  <si>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</si>
  <si>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</si>
  <si>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</si>
  <si>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</si>
  <si>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</si>
  <si>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</si>
  <si>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</si>
  <si>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</si>
  <si>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</si>
  <si>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</si>
  <si>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</si>
  <si>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</si>
  <si>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</si>
  <si>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</si>
  <si>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</si>
  <si>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</si>
  <si>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</si>
  <si>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</si>
  <si>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</si>
  <si>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</si>
  <si>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</si>
  <si>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</si>
  <si>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</si>
  <si>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</si>
  <si>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</si>
  <si>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</si>
  <si>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</si>
  <si>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</si>
  <si>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</si>
  <si>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</si>
  <si>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</si>
  <si>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</si>
  <si>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</si>
  <si>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</si>
  <si>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</si>
  <si>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</si>
  <si>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</si>
  <si>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</si>
  <si>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</si>
  <si>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</si>
  <si>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</si>
  <si>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</si>
  <si>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</si>
  <si>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</si>
  <si>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</si>
  <si>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</si>
  <si>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</si>
  <si>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</si>
  <si>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</si>
  <si>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</si>
  <si>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</si>
  <si>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</si>
  <si>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</si>
  <si>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</si>
  <si>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</si>
  <si>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</si>
  <si>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</si>
  <si>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</si>
  <si>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</si>
  <si>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</si>
  <si>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</si>
  <si>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</si>
  <si>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</si>
  <si>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</si>
  <si>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</si>
  <si>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</si>
  <si>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</si>
  <si>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</si>
  <si>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</si>
  <si>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</si>
  <si>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</si>
  <si>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</si>
  <si>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</si>
  <si>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</si>
  <si>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</si>
  <si>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</si>
  <si>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</si>
  <si>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</si>
  <si>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</si>
  <si>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</si>
  <si>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</si>
  <si>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</si>
  <si>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</si>
  <si>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</si>
  <si>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</si>
  <si>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</si>
  <si>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</si>
  <si>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</si>
  <si>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</si>
  <si>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</si>
  <si>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</si>
  <si>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</si>
  <si>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</si>
  <si>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</si>
  <si>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</si>
  <si>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</si>
  <si>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</si>
  <si>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</si>
  <si>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</si>
  <si>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</si>
  <si>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</si>
  <si>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</si>
  <si>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</si>
  <si>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</si>
  <si>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</si>
  <si>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</si>
  <si>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</si>
  <si>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</si>
  <si>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</si>
  <si>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</si>
  <si>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</si>
  <si>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</si>
  <si>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</si>
  <si>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</si>
  <si>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</si>
  <si>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</si>
  <si>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</si>
  <si>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</si>
  <si>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</si>
  <si>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</si>
  <si>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</si>
  <si>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</si>
  <si>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</si>
  <si>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</si>
  <si>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</si>
  <si>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</si>
  <si>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</si>
  <si>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</si>
  <si>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</si>
  <si>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</si>
  <si>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</si>
  <si>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</si>
  <si>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</si>
  <si>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</si>
  <si>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</si>
  <si>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</si>
  <si>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</si>
  <si>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</si>
  <si>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</si>
  <si>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</si>
  <si>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</si>
  <si>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</si>
  <si>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</si>
  <si>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</si>
  <si>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</si>
  <si>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</si>
  <si>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</si>
  <si>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</si>
  <si>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</si>
  <si>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</si>
  <si>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</si>
  <si>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</si>
  <si>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</si>
  <si>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</si>
  <si>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</si>
  <si>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</si>
  <si>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</si>
  <si>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</si>
  <si>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</si>
  <si>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</si>
  <si>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</si>
  <si>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</si>
  <si>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</si>
  <si>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</si>
  <si>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</si>
  <si>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</si>
  <si>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</si>
  <si>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</si>
  <si>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</si>
  <si>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</si>
  <si>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</si>
  <si>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</si>
  <si>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</si>
  <si>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</si>
  <si>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</si>
  <si>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</si>
  <si>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</si>
  <si>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</si>
  <si>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</si>
  <si>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</si>
  <si>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</si>
  <si>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</si>
  <si>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</si>
  <si>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</si>
  <si>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</si>
  <si>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</si>
  <si>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</si>
  <si>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</si>
  <si>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</si>
  <si>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</si>
  <si>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</si>
  <si>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</si>
  <si>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</si>
  <si>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</si>
  <si>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</si>
  <si>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</si>
  <si>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</si>
  <si>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</si>
  <si>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</si>
  <si>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</si>
  <si>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</si>
  <si>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</si>
  <si>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</si>
  <si>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</si>
  <si>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</si>
  <si>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</si>
  <si>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</si>
  <si>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</si>
  <si>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</si>
  <si>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</si>
  <si>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</si>
  <si>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</si>
  <si>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</si>
  <si>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</si>
  <si>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</si>
  <si>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</si>
  <si>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</si>
  <si>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</si>
  <si>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</si>
  <si>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</si>
  <si>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</si>
  <si>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</si>
  <si>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</si>
  <si>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</si>
  <si>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</si>
  <si>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</si>
  <si>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</si>
  <si>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</si>
  <si>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</si>
  <si>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</si>
  <si>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</si>
  <si>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</si>
  <si>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</si>
  <si>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</si>
  <si>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</si>
  <si>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</si>
  <si>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</si>
  <si>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</si>
  <si>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</si>
  <si>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</si>
  <si>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</si>
  <si>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</si>
  <si>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</si>
  <si>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</si>
  <si>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</si>
  <si>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</si>
  <si>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</si>
  <si>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</si>
  <si>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</si>
  <si>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</si>
  <si>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</si>
  <si>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</si>
  <si>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</si>
  <si>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</si>
  <si>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</si>
  <si>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</si>
  <si>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</si>
  <si>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</si>
  <si>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</si>
  <si>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</si>
  <si>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</si>
  <si>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</si>
  <si>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</si>
  <si>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</si>
  <si>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</si>
  <si>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</si>
  <si>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</si>
  <si>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</si>
  <si>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</si>
  <si>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</si>
  <si>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</si>
  <si>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</si>
  <si>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</si>
  <si>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</si>
  <si>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</si>
  <si>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</si>
  <si>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</si>
  <si>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</si>
  <si>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</si>
  <si>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</si>
  <si>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</si>
  <si>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</si>
  <si>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</si>
  <si>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</si>
  <si>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</si>
  <si>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</si>
  <si>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</si>
  <si>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</si>
  <si>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</si>
  <si>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</si>
  <si>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</si>
  <si>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</si>
  <si>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</si>
  <si>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</si>
  <si>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</si>
  <si>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</si>
  <si>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</si>
  <si>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</si>
  <si>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</si>
  <si>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</si>
  <si>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</si>
  <si>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</si>
  <si>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</si>
  <si>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</si>
  <si>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</si>
  <si>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</si>
  <si>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</si>
  <si>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</si>
  <si>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</si>
  <si>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</si>
  <si>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</si>
  <si>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</si>
  <si>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</si>
  <si>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</si>
  <si>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</si>
  <si>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</si>
  <si>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</si>
  <si>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</si>
  <si>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</si>
  <si>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</si>
  <si>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</si>
  <si>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</si>
  <si>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</si>
  <si>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</si>
  <si>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</si>
  <si>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</si>
  <si>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</si>
  <si>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</si>
  <si>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</si>
  <si>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</si>
  <si>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</si>
  <si>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</si>
  <si>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</si>
  <si>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</si>
  <si>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</si>
  <si>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</si>
  <si>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</si>
  <si>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</si>
  <si>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</si>
  <si>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</si>
  <si>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</si>
  <si>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</si>
  <si>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</si>
  <si>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</si>
  <si>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</si>
  <si>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</si>
  <si>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</si>
  <si>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</si>
  <si>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</si>
  <si>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</si>
  <si>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</si>
  <si>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</si>
  <si>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</si>
  <si>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</si>
  <si>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</si>
  <si>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</si>
  <si>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</si>
  <si>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</si>
  <si>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</si>
  <si>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</si>
  <si>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</si>
  <si>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</si>
  <si>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</si>
  <si>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</si>
  <si>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</si>
  <si>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</si>
  <si>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</si>
  <si>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</si>
  <si>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</si>
  <si>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</si>
  <si>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</si>
  <si>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</si>
  <si>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</si>
  <si>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</si>
  <si>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</si>
  <si>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</si>
  <si>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</si>
  <si>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</si>
  <si>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</si>
  <si>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</si>
  <si>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</si>
  <si>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</si>
  <si>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</si>
  <si>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</si>
  <si>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</si>
  <si>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</si>
  <si>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</si>
  <si>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</si>
  <si>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</si>
  <si>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</si>
  <si>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</si>
  <si>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</si>
  <si>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</si>
  <si>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</si>
  <si>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</si>
  <si>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</si>
  <si>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</si>
  <si>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</si>
  <si>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</si>
  <si>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</si>
  <si>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</si>
  <si>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</si>
  <si>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</si>
  <si>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</si>
  <si>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</si>
  <si>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</si>
  <si>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</si>
  <si>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</si>
  <si>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</si>
  <si>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</si>
  <si>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</si>
  <si>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</si>
  <si>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</si>
  <si>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</si>
  <si>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</si>
  <si>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</si>
  <si>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</si>
  <si>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</si>
  <si>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</si>
  <si>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</si>
  <si>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</si>
  <si>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</si>
  <si>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</si>
  <si>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</si>
  <si>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</si>
  <si>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</si>
  <si>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</si>
  <si>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</si>
  <si>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</si>
  <si>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</si>
  <si>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</si>
  <si>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</si>
  <si>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</si>
  <si>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</si>
  <si>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</si>
  <si>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</si>
  <si>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</si>
  <si>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</si>
  <si>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</si>
  <si>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</si>
  <si>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</si>
  <si>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</si>
  <si>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</si>
  <si>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</si>
  <si>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</si>
  <si>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</si>
  <si>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</si>
  <si>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</si>
  <si>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</si>
  <si>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</si>
  <si>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</si>
  <si>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</si>
  <si>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</si>
  <si>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</si>
  <si>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</si>
  <si>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</si>
  <si>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</si>
  <si>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</si>
  <si>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</si>
  <si>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</si>
  <si>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</si>
  <si>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</si>
  <si>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</si>
  <si>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</si>
  <si>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</si>
  <si>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</si>
  <si>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</si>
  <si>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</si>
  <si>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</si>
  <si>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</si>
  <si>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</si>
  <si>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</si>
  <si>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</si>
  <si>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</si>
  <si>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</si>
  <si>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</si>
  <si>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</si>
  <si>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</si>
  <si>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</si>
  <si>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</si>
  <si>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</si>
  <si>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</si>
  <si>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</si>
  <si>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</si>
  <si>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</si>
  <si>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</si>
  <si>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</si>
  <si>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</si>
  <si>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</si>
  <si>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</si>
  <si>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</si>
  <si>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</si>
  <si>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</si>
  <si>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</si>
  <si>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</si>
  <si>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</si>
  <si>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</si>
  <si>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</si>
  <si>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</si>
  <si>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</si>
  <si>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</si>
  <si>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</si>
  <si>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</si>
  <si>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</si>
  <si>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</si>
  <si>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</si>
  <si>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</si>
  <si>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</si>
  <si>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</si>
  <si>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</si>
  <si>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</si>
  <si>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</si>
  <si>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</si>
  <si>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</si>
  <si>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</si>
  <si>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</si>
  <si>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</si>
  <si>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</si>
  <si>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</si>
  <si>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</si>
  <si>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</si>
  <si>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</si>
  <si>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</si>
  <si>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</si>
  <si>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</si>
  <si>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</si>
  <si>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</si>
  <si>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</si>
  <si>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</si>
  <si>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</si>
  <si>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</si>
  <si>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</si>
  <si>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</si>
  <si>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</si>
  <si>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</si>
  <si>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</si>
  <si>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</si>
  <si>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</si>
  <si>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</si>
  <si>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</si>
  <si>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</si>
  <si>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</si>
  <si>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</si>
  <si>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</si>
  <si>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</si>
  <si>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</si>
  <si>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</si>
  <si>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</si>
  <si>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</si>
  <si>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</si>
  <si>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</si>
  <si>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</si>
  <si>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</si>
  <si>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</si>
  <si>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</si>
  <si>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</si>
  <si>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</si>
  <si>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</si>
  <si>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</si>
  <si>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</si>
  <si>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</si>
  <si>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</si>
  <si>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</si>
  <si>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</si>
  <si>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</si>
  <si>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</si>
  <si>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</si>
  <si>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</si>
  <si>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</si>
  <si>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</si>
  <si>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</si>
  <si>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</si>
  <si>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</si>
  <si>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</si>
  <si>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</si>
  <si>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</si>
  <si>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</si>
  <si>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</si>
  <si>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</si>
  <si>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</si>
  <si>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</si>
  <si>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</si>
  <si>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</si>
  <si>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</si>
  <si>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</si>
  <si>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</si>
  <si>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</si>
  <si>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</si>
  <si>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</si>
  <si>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</si>
  <si>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</si>
  <si>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</si>
  <si>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</si>
  <si>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</si>
  <si>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</si>
  <si>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</si>
  <si>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</si>
  <si>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</si>
  <si>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</si>
  <si>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</si>
  <si>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</si>
  <si>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</si>
  <si>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</si>
  <si>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</si>
  <si>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</si>
  <si>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</si>
  <si>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</si>
  <si>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</si>
  <si>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</si>
  <si>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</si>
  <si>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</si>
  <si>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</si>
  <si>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</si>
  <si>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</si>
  <si>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</si>
  <si>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</si>
  <si>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</si>
  <si>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</si>
  <si>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</si>
  <si>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</si>
  <si>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</si>
  <si>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</si>
  <si>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</si>
  <si>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</si>
  <si>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</si>
  <si>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</si>
  <si>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</si>
  <si>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</si>
  <si>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</si>
  <si>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</si>
  <si>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</si>
  <si>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</si>
  <si>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</si>
  <si>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</si>
  <si>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</si>
  <si>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</si>
  <si>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</si>
  <si>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</si>
  <si>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</si>
  <si>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</si>
  <si>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</si>
  <si>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</si>
  <si>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</si>
  <si>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</si>
  <si>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</si>
  <si>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</si>
  <si>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</si>
  <si>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</si>
  <si>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</si>
  <si>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</si>
  <si>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</si>
  <si>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</si>
  <si>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</si>
  <si>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</si>
  <si>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</si>
  <si>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</si>
  <si>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</si>
  <si>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</si>
  <si>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</si>
  <si>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</si>
  <si>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</si>
  <si>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</si>
  <si>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</si>
  <si>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</si>
  <si>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</si>
  <si>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</si>
  <si>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</si>
  <si>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</si>
  <si>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</si>
  <si>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</si>
  <si>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</si>
  <si>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</si>
  <si>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</si>
  <si>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</si>
  <si>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</si>
  <si>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</si>
  <si>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</si>
  <si>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</si>
  <si>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</si>
  <si>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</si>
  <si>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</si>
  <si>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</si>
  <si>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</si>
  <si>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</si>
  <si>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</si>
  <si>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</si>
  <si>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</si>
  <si>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</si>
  <si>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</si>
  <si>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</si>
  <si>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</si>
  <si>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</si>
  <si>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</si>
  <si>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</si>
  <si>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</si>
  <si>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</si>
  <si>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</si>
  <si>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</si>
  <si>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</si>
  <si>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</si>
  <si>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</si>
  <si>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</si>
  <si>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</si>
  <si>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</si>
  <si>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</si>
  <si>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</si>
  <si>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</si>
  <si>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</si>
  <si>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</si>
  <si>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</si>
  <si>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</si>
  <si>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</si>
  <si>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</si>
  <si>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</si>
  <si>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</si>
  <si>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</si>
  <si>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</si>
  <si>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</si>
  <si>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</si>
  <si>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</si>
  <si>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</si>
  <si>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</si>
  <si>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</si>
  <si>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</si>
  <si>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</si>
  <si>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</si>
  <si>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</si>
  <si>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</si>
  <si>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</si>
  <si>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</si>
  <si>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</si>
  <si>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</si>
  <si>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</si>
  <si>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</si>
  <si>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</si>
  <si>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</si>
  <si>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</si>
  <si>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</si>
  <si>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</si>
  <si>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</si>
  <si>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</si>
  <si>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</si>
  <si>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</si>
  <si>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</si>
  <si>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</si>
  <si>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</si>
  <si>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</si>
  <si>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</si>
  <si>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</si>
  <si>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</si>
  <si>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</si>
  <si>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</si>
  <si>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</si>
  <si>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</si>
  <si>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</si>
  <si>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</si>
  <si>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</si>
  <si>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</si>
  <si>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</si>
  <si>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</si>
  <si>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</si>
  <si>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</si>
  <si>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</si>
  <si>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</si>
  <si>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</si>
  <si>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</si>
  <si>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</si>
  <si>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</si>
  <si>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</si>
  <si>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</si>
  <si>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</si>
  <si>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</si>
  <si>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</si>
  <si>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</si>
  <si>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</si>
  <si>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</si>
  <si>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</si>
  <si>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</si>
  <si>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</si>
  <si>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</si>
  <si>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</si>
  <si>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</si>
  <si>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</si>
  <si>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</si>
  <si>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</si>
  <si>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</si>
  <si>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</si>
  <si>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</si>
  <si>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</si>
  <si>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</si>
  <si>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</si>
  <si>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</si>
  <si>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</si>
  <si>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</si>
  <si>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</si>
  <si>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</si>
  <si>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</si>
  <si>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</si>
  <si>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</si>
  <si>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</si>
  <si>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</si>
  <si>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</si>
  <si>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</si>
  <si>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</si>
  <si>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</si>
  <si>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</si>
  <si>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</si>
  <si>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</si>
  <si>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</si>
  <si>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</si>
  <si>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</si>
  <si>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</si>
  <si>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</si>
  <si>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</si>
  <si>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</si>
  <si>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</si>
  <si>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</si>
  <si>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</si>
  <si>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</si>
  <si>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</si>
  <si>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</si>
  <si>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</si>
  <si>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</si>
  <si>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</si>
  <si>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</si>
  <si>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</si>
  <si>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</si>
  <si>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</si>
  <si>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</si>
  <si>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</si>
  <si>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</si>
  <si>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</si>
  <si>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</si>
  <si>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</si>
  <si>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</si>
  <si>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</si>
  <si>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</si>
  <si>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</si>
  <si>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</si>
  <si>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</si>
  <si>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</si>
  <si>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</si>
  <si>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</si>
  <si>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</si>
  <si>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</si>
  <si>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</si>
  <si>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</si>
  <si>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</si>
  <si>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</si>
  <si>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</si>
  <si>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</si>
  <si>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</si>
  <si>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</si>
  <si>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</si>
  <si>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</si>
  <si>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</si>
  <si>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</si>
  <si>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</si>
  <si>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</si>
  <si>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</si>
  <si>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</si>
  <si>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</si>
  <si>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</si>
  <si>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</si>
  <si>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</si>
  <si>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</si>
  <si>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</si>
  <si>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</si>
  <si>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</si>
  <si>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</si>
  <si>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</si>
  <si>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</si>
  <si>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</si>
  <si>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</si>
  <si>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</si>
  <si>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</si>
  <si>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</si>
  <si>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</si>
  <si>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</si>
  <si>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</si>
  <si>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</si>
  <si>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</si>
  <si>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</si>
  <si>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</si>
  <si>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</si>
  <si>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</si>
  <si>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</si>
  <si>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</si>
  <si>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</si>
  <si>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</si>
  <si>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</si>
  <si>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</si>
  <si>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</si>
  <si>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</si>
  <si>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</si>
  <si>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</si>
  <si>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</si>
  <si>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</si>
  <si>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</si>
  <si>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</si>
  <si>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</si>
  <si>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</si>
  <si>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</si>
  <si>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</si>
  <si>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</si>
  <si>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</si>
  <si>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</si>
  <si>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</si>
  <si>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</si>
  <si>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</si>
  <si>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</si>
  <si>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</si>
  <si>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</si>
  <si>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</si>
  <si>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</si>
  <si>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</si>
  <si>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</si>
  <si>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</si>
  <si>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</si>
  <si>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</si>
  <si>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</si>
  <si>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</si>
  <si>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</si>
  <si>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</si>
  <si>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</si>
  <si>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</si>
  <si>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</si>
  <si>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</si>
  <si>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</si>
  <si>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</si>
  <si>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</si>
  <si>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</si>
  <si>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</si>
  <si>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</si>
  <si>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</si>
  <si>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</si>
  <si>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</si>
  <si>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</si>
  <si>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</si>
  <si>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</si>
  <si>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</si>
  <si>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</si>
  <si>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</si>
  <si>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</si>
  <si>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</si>
  <si>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</si>
  <si>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</si>
  <si>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</si>
  <si>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</si>
  <si>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</si>
  <si>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</si>
  <si>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</si>
  <si>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</si>
  <si>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</si>
  <si>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</si>
  <si>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</si>
  <si>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</si>
  <si>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</si>
  <si>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</si>
  <si>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</si>
  <si>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</si>
  <si>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</si>
  <si>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</si>
  <si>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</si>
  <si>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</si>
  <si>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</si>
  <si>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</si>
  <si>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</si>
  <si>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</si>
  <si>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</si>
  <si>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</si>
  <si>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</si>
  <si>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</si>
  <si>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</si>
  <si>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</si>
  <si>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</si>
  <si>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</si>
  <si>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</si>
  <si>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</si>
  <si>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</si>
  <si>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</si>
  <si>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</si>
  <si>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</si>
  <si>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</si>
  <si>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</si>
  <si>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</si>
  <si>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</si>
  <si>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</si>
  <si>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</si>
  <si>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</si>
  <si>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</si>
  <si>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</si>
  <si>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</si>
  <si>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</si>
  <si>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</si>
  <si>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</si>
  <si>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</si>
  <si>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</si>
  <si>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</si>
  <si>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</si>
  <si>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</si>
  <si>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</si>
  <si>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</si>
  <si>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</si>
  <si>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</si>
  <si>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</si>
  <si>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</si>
  <si>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</si>
  <si>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</si>
  <si>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</si>
  <si>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</si>
  <si>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</si>
  <si>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</si>
  <si>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</si>
  <si>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</si>
  <si>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</si>
  <si>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</si>
  <si>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</si>
  <si>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</si>
  <si>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</si>
  <si>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</si>
  <si>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</si>
  <si>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</si>
  <si>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</si>
  <si>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</si>
  <si>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</si>
  <si>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</si>
  <si>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</si>
  <si>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</si>
  <si>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</si>
  <si>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</si>
  <si>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</si>
  <si>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</si>
  <si>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</si>
  <si>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</si>
  <si>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</si>
  <si>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</si>
  <si>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</si>
  <si>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</si>
  <si>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</si>
  <si>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</si>
  <si>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</si>
  <si>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</si>
  <si>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</si>
  <si>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</si>
  <si>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</si>
  <si>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</si>
  <si>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</si>
  <si>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</si>
  <si>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</si>
  <si>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</si>
  <si>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</si>
  <si>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</si>
  <si>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</si>
  <si>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</si>
  <si>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</si>
  <si>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</si>
  <si>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</si>
  <si>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</si>
  <si>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</si>
  <si>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</si>
  <si>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</si>
  <si>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</si>
  <si>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</si>
  <si>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</si>
  <si>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</si>
  <si>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</si>
  <si>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</si>
  <si>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</si>
  <si>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</si>
  <si>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</si>
  <si>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</si>
  <si>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</si>
  <si>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</si>
  <si>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</si>
  <si>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</si>
  <si>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</si>
  <si>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</si>
  <si>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</si>
  <si>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</si>
  <si>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</si>
  <si>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</si>
  <si>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</si>
  <si>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</si>
  <si>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</si>
  <si>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</si>
  <si>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</si>
  <si>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</si>
  <si>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</si>
  <si>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</si>
  <si>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</si>
  <si>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</si>
  <si>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</si>
  <si>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</si>
  <si>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</si>
  <si>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</si>
  <si>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</si>
  <si>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</si>
  <si>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</si>
  <si>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</si>
  <si>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</si>
  <si>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</si>
  <si>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</si>
  <si>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</si>
  <si>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</si>
  <si>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</si>
  <si>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</si>
  <si>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</si>
  <si>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</si>
  <si>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</si>
  <si>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</si>
  <si>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</si>
  <si>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</si>
  <si>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</si>
  <si>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</si>
  <si>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</si>
  <si>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</si>
  <si>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</si>
  <si>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</si>
  <si>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</si>
  <si>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</si>
  <si>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</si>
  <si>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</si>
  <si>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</si>
  <si>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</si>
  <si>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</si>
  <si>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</si>
  <si>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</si>
  <si>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</si>
  <si>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</si>
  <si>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</si>
  <si>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</si>
  <si>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</si>
  <si>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</si>
  <si>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</si>
  <si>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</si>
  <si>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</si>
  <si>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</si>
  <si>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</si>
  <si>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</si>
  <si>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</si>
  <si>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</si>
  <si>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</si>
  <si>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</si>
  <si>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</si>
  <si>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</si>
  <si>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</si>
  <si>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</si>
  <si>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</si>
  <si>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</si>
  <si>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</si>
  <si>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</si>
  <si>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</si>
  <si>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</si>
  <si>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</si>
  <si>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</si>
  <si>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</si>
  <si>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</si>
  <si>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</si>
  <si>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</si>
  <si>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</si>
  <si>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</si>
  <si>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</si>
  <si>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</si>
  <si>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</si>
  <si>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</si>
  <si>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</si>
  <si>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</si>
  <si>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</si>
  <si>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</si>
  <si>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</si>
  <si>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</si>
  <si>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</si>
  <si>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</si>
  <si>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</si>
  <si>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</si>
  <si>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</si>
  <si>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</si>
  <si>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</si>
  <si>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</si>
  <si>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</si>
  <si>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</si>
  <si>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</si>
  <si>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</si>
  <si>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</si>
  <si>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</si>
  <si>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</si>
  <si>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</si>
  <si>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</si>
  <si>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</si>
  <si>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</si>
  <si>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</si>
  <si>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</si>
  <si>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</si>
  <si>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</si>
  <si>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</si>
  <si>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</si>
  <si>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</si>
  <si>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</si>
  <si>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</si>
  <si>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</si>
  <si>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</si>
  <si>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</si>
  <si>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</si>
  <si>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</si>
  <si>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</si>
  <si>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</si>
  <si>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</si>
  <si>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</si>
  <si>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</si>
  <si>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</si>
  <si>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</si>
  <si>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</si>
  <si>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</si>
  <si>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</si>
  <si>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</si>
  <si>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</si>
  <si>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</si>
  <si>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</si>
  <si>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</si>
  <si>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</si>
  <si>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</si>
  <si>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</si>
  <si>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</si>
  <si>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</si>
  <si>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</si>
  <si>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</si>
  <si>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</si>
  <si>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</si>
  <si>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</si>
  <si>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</si>
  <si>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</si>
  <si>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</si>
  <si>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</si>
  <si>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</si>
  <si>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</si>
  <si>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</si>
  <si>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</si>
  <si>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</si>
  <si>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</si>
  <si>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</si>
  <si>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</si>
  <si>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</si>
  <si>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</si>
  <si>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</si>
  <si>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</si>
  <si>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</si>
  <si>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</si>
  <si>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</si>
  <si>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</si>
  <si>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</si>
  <si>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</si>
  <si>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</si>
  <si>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</si>
  <si>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</si>
  <si>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</si>
  <si>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</si>
  <si>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</si>
  <si>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</si>
  <si>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</si>
  <si>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</si>
  <si>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</si>
  <si>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</si>
  <si>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</si>
  <si>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</si>
  <si>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</si>
  <si>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</si>
  <si>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</si>
  <si>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</si>
  <si>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</si>
  <si>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</si>
  <si>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</si>
  <si>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</si>
  <si>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</si>
  <si>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</si>
  <si>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</si>
  <si>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</si>
  <si>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</si>
  <si>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</si>
  <si>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</si>
  <si>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</si>
  <si>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</si>
  <si>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</si>
  <si>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</si>
  <si>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</si>
  <si>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</si>
  <si>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</si>
  <si>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</si>
  <si>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</si>
  <si>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</si>
  <si>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</si>
  <si>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</si>
  <si>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</si>
  <si>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</si>
  <si>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</si>
  <si>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</si>
  <si>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</si>
  <si>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</si>
  <si>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</si>
  <si>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</si>
  <si>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</si>
  <si>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</si>
  <si>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</si>
  <si>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</si>
  <si>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</si>
  <si>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</si>
  <si>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</si>
  <si>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</si>
  <si>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</si>
  <si>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</si>
  <si>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</si>
  <si>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</si>
  <si>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</si>
  <si>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</si>
  <si>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</si>
  <si>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</si>
  <si>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</si>
  <si>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</si>
  <si>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</si>
  <si>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</si>
  <si>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</si>
  <si>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</si>
  <si>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</si>
  <si>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</si>
  <si>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</si>
  <si>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</si>
  <si>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</si>
  <si>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</si>
  <si>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</si>
  <si>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</si>
  <si>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</si>
  <si>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</si>
  <si>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</si>
  <si>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</si>
  <si>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</si>
  <si>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</si>
  <si>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</si>
  <si>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</si>
  <si>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</si>
  <si>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</si>
  <si>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</si>
  <si>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</si>
  <si>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</si>
  <si>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</si>
  <si>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</si>
  <si>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</si>
  <si>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</si>
  <si>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</si>
  <si>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</si>
  <si>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</si>
  <si>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</si>
  <si>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</si>
  <si>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</si>
  <si>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</si>
  <si>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</si>
  <si>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</si>
  <si>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</si>
  <si>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</si>
  <si>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</si>
  <si>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</si>
  <si>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</si>
  <si>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</si>
  <si>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</si>
  <si>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</si>
  <si>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</si>
  <si>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</si>
  <si>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</si>
  <si>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</si>
  <si>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</si>
  <si>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</si>
  <si>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</si>
  <si>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</si>
  <si>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</si>
  <si>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</si>
  <si>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</si>
  <si>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</si>
  <si>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</si>
  <si>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</si>
  <si>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</si>
  <si>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</si>
  <si>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</si>
  <si>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</si>
  <si>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</si>
  <si>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</si>
  <si>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</si>
  <si>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</si>
  <si>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</si>
  <si>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</si>
  <si>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</si>
  <si>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</si>
  <si>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</si>
  <si>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</si>
  <si>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</si>
  <si>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</si>
  <si>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</si>
  <si>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</si>
  <si>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</si>
  <si>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</si>
  <si>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</si>
  <si>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</si>
  <si>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</si>
  <si>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</si>
  <si>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</si>
  <si>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</si>
  <si>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</si>
  <si>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</si>
  <si>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</si>
  <si>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</si>
  <si>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</si>
  <si>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</si>
  <si>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</si>
  <si>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</si>
  <si>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</si>
  <si>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</si>
  <si>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</si>
  <si>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</si>
  <si>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</si>
  <si>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</si>
  <si>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</si>
  <si>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</si>
  <si>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</si>
  <si>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</si>
  <si>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</si>
  <si>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</si>
  <si>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</si>
  <si>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</si>
  <si>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</si>
  <si>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</si>
  <si>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</si>
  <si>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</si>
  <si>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</si>
  <si>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</si>
  <si>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</si>
  <si>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</si>
  <si>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</si>
  <si>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</si>
  <si>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</si>
  <si>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</si>
  <si>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</si>
  <si>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</si>
  <si>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</si>
  <si>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</si>
  <si>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</si>
  <si>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</si>
  <si>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</si>
  <si>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</si>
  <si>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</si>
  <si>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</si>
  <si>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</si>
  <si>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</si>
  <si>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</si>
  <si>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</si>
  <si>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</si>
  <si>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</si>
  <si>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</si>
  <si>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</si>
  <si>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</si>
  <si>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</si>
  <si>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</si>
  <si>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</si>
  <si>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</si>
  <si>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</si>
  <si>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</si>
  <si>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</si>
  <si>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</si>
  <si>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</si>
  <si>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</si>
  <si>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</si>
  <si>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</si>
  <si>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</si>
  <si>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</si>
  <si>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</si>
  <si>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</si>
  <si>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</si>
  <si>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</si>
  <si>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</si>
  <si>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</si>
  <si>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</si>
  <si>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</si>
  <si>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</si>
  <si>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</si>
  <si>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</si>
  <si>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</si>
  <si>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</si>
  <si>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</si>
  <si>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</si>
  <si>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</si>
  <si>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</si>
  <si>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</si>
  <si>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</si>
  <si>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</si>
  <si>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</si>
  <si>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</si>
  <si>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</si>
  <si>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</si>
  <si>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</si>
  <si>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</si>
  <si>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</si>
  <si>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</si>
  <si>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</si>
  <si>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</si>
  <si>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</si>
  <si>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</si>
  <si>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</si>
  <si>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</si>
  <si>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</si>
  <si>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</si>
  <si>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</si>
  <si>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</si>
  <si>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</si>
  <si>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</si>
  <si>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</si>
  <si>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</si>
  <si>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</si>
  <si>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</si>
  <si>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</si>
  <si>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</si>
  <si>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</si>
  <si>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</si>
  <si>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</si>
  <si>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</si>
  <si>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</si>
  <si>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</si>
  <si>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</si>
  <si>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</si>
  <si>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</si>
  <si>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</si>
  <si>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</si>
  <si>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</si>
  <si>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</si>
  <si>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</si>
  <si>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</si>
  <si>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</si>
  <si>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</si>
  <si>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</si>
  <si>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</si>
  <si>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</si>
  <si>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</si>
  <si>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</si>
  <si>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</si>
  <si>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</si>
  <si>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</si>
  <si>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</si>
  <si>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</si>
  <si>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</si>
  <si>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</si>
  <si>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</si>
  <si>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</si>
  <si>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</si>
  <si>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</si>
  <si>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</si>
  <si>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</si>
  <si>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</si>
  <si>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</si>
  <si>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</si>
  <si>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</si>
  <si>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</si>
  <si>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</si>
  <si>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</si>
  <si>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</si>
  <si>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</si>
  <si>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</si>
  <si>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</si>
  <si>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</si>
  <si>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</si>
  <si>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</si>
  <si>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</si>
  <si>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</si>
  <si>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</si>
  <si>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</si>
  <si>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</si>
  <si>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</si>
  <si>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</si>
  <si>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</si>
  <si>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</si>
  <si>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</si>
  <si>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</si>
  <si>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</si>
  <si>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</si>
  <si>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</si>
  <si>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</si>
  <si>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</si>
  <si>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</si>
  <si>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</si>
  <si>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</si>
  <si>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</si>
  <si>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</si>
  <si>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</si>
  <si>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</si>
  <si>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</si>
  <si>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</si>
  <si>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</si>
  <si>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</si>
  <si>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</si>
  <si>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</si>
  <si>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</si>
  <si>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</si>
  <si>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</si>
  <si>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</si>
  <si>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</si>
  <si>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</si>
  <si>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</si>
  <si>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</si>
  <si>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</si>
  <si>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</si>
  <si>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</si>
  <si>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</si>
  <si>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</si>
  <si>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</si>
  <si>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</si>
  <si>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</si>
  <si>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</si>
  <si>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</si>
  <si>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</si>
  <si>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</si>
  <si>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</si>
  <si>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</si>
  <si>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</si>
  <si>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</si>
  <si>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</si>
  <si>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</si>
  <si>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</si>
  <si>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</si>
  <si>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</si>
  <si>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</si>
  <si>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</si>
  <si>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</si>
  <si>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</si>
  <si>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</si>
  <si>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</si>
  <si>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</si>
  <si>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</si>
  <si>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</si>
  <si>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</si>
  <si>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</si>
  <si>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</si>
  <si>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</si>
  <si>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</si>
  <si>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</si>
  <si>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</si>
  <si>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</si>
  <si>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</si>
  <si>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</si>
  <si>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</si>
  <si>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</si>
  <si>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</si>
  <si>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</si>
  <si>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</si>
  <si>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</si>
  <si>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</si>
  <si>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</si>
  <si>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</si>
  <si>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</si>
  <si>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</si>
  <si>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</si>
  <si>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</si>
  <si>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</si>
  <si>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</si>
  <si>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</si>
  <si>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</si>
  <si>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</si>
  <si>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</si>
  <si>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</si>
  <si>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</si>
  <si>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</si>
  <si>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</si>
  <si>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</si>
  <si>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</si>
  <si>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</si>
  <si>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</si>
  <si>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</si>
  <si>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</si>
  <si>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</si>
  <si>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</si>
  <si>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</si>
  <si>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</si>
  <si>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</si>
  <si>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</si>
  <si>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</si>
  <si>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</si>
  <si>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</si>
  <si>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</si>
  <si>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</si>
  <si>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</si>
  <si>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</si>
  <si>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</si>
  <si>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</si>
  <si>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</si>
  <si>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</si>
  <si>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</si>
  <si>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</si>
  <si>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</si>
  <si>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</si>
  <si>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</si>
  <si>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</si>
  <si>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</si>
  <si>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</si>
  <si>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</si>
  <si>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</si>
  <si>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</si>
  <si>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</si>
  <si>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</si>
  <si>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</si>
  <si>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</si>
  <si>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</si>
  <si>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</si>
  <si>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</si>
  <si>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</si>
  <si>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</si>
  <si>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</si>
  <si>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</si>
  <si>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</si>
  <si>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</si>
  <si>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</si>
  <si>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</si>
  <si>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</si>
  <si>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</si>
  <si>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</si>
  <si>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</si>
  <si>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</si>
  <si>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</si>
  <si>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</si>
  <si>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</si>
  <si>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</si>
  <si>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</si>
  <si>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</si>
  <si>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</si>
  <si>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</si>
  <si>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</si>
  <si>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</si>
  <si>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</si>
  <si>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</si>
  <si>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</si>
  <si>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</si>
  <si>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</si>
  <si>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</si>
  <si>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</si>
  <si>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</si>
  <si>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</si>
  <si>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</si>
  <si>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</si>
  <si>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</si>
  <si>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</si>
  <si>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</si>
  <si>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</si>
  <si>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</si>
  <si>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</si>
  <si>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</si>
  <si>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</si>
  <si>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</si>
  <si>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</si>
  <si>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</si>
  <si>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</si>
  <si>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</si>
  <si>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</si>
  <si>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</si>
  <si>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</si>
  <si>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</si>
  <si>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</si>
  <si>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</si>
  <si>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</si>
  <si>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</si>
  <si>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</si>
  <si>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</si>
  <si>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</si>
  <si>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</si>
  <si>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</si>
  <si>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</si>
  <si>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</si>
  <si>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</si>
  <si>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</si>
  <si>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</si>
  <si>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</si>
  <si>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</si>
  <si>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</si>
  <si>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</si>
  <si>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</si>
  <si>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</si>
  <si>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</si>
  <si>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</si>
  <si>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</si>
  <si>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</si>
  <si>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</si>
  <si>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</si>
  <si>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</si>
  <si>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</si>
  <si>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</si>
  <si>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</si>
  <si>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</si>
  <si>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</si>
  <si>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</si>
  <si>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</si>
  <si>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</si>
  <si>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</si>
  <si>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</si>
  <si>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</si>
  <si>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</si>
  <si>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</si>
  <si>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</si>
  <si>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</si>
  <si>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</si>
  <si>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</si>
  <si>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</si>
  <si>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</si>
  <si>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</si>
  <si>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</si>
  <si>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</si>
  <si>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</si>
  <si>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</si>
  <si>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</si>
  <si>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</si>
  <si>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</si>
  <si>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</si>
  <si>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</si>
  <si>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</si>
  <si>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</si>
  <si>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</si>
  <si>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</si>
  <si>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</si>
  <si>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</si>
  <si>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</si>
  <si>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</si>
  <si>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</si>
  <si>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</si>
  <si>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</si>
  <si>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</si>
  <si>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</si>
  <si>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</si>
  <si>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</si>
  <si>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</si>
  <si>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</si>
  <si>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</si>
  <si>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</si>
  <si>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</si>
  <si>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</si>
  <si>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</si>
  <si>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</si>
  <si>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</si>
  <si>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</si>
  <si>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</si>
  <si>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</si>
  <si>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</si>
  <si>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</si>
  <si>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</si>
  <si>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</si>
  <si>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</si>
  <si>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</si>
  <si>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</si>
  <si>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</si>
  <si>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</si>
  <si>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</si>
  <si>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</si>
  <si>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</si>
  <si>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</si>
  <si>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</si>
  <si>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</si>
  <si>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</si>
  <si>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</si>
  <si>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</si>
  <si>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</si>
  <si>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</si>
  <si>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</si>
  <si>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</si>
  <si>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</si>
  <si>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</si>
  <si>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</si>
  <si>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</si>
  <si>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</si>
  <si>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</si>
  <si>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</si>
  <si>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</si>
  <si>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</si>
  <si>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</si>
  <si>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</si>
  <si>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</si>
  <si>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</si>
  <si>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</si>
  <si>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</si>
  <si>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</si>
  <si>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</si>
  <si>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</si>
  <si>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</si>
  <si>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</si>
  <si>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</si>
  <si>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</si>
  <si>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</si>
  <si>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</si>
  <si>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</si>
  <si>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</si>
  <si>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</si>
  <si>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</si>
  <si>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</si>
  <si>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</si>
  <si>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</si>
  <si>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</si>
  <si>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</si>
  <si>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</si>
  <si>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</si>
  <si>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</si>
  <si>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</si>
  <si>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</si>
  <si>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</si>
  <si>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</si>
  <si>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</si>
  <si>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</si>
  <si>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</si>
  <si>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</si>
  <si>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</si>
  <si>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</si>
  <si>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</si>
  <si>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</si>
  <si>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</si>
  <si>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</si>
  <si>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</si>
  <si>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</si>
  <si>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</si>
  <si>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</si>
  <si>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</si>
  <si>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</si>
  <si>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</si>
  <si>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</si>
  <si>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</si>
  <si>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</si>
  <si>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</si>
  <si>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</si>
  <si>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</si>
  <si>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</si>
  <si>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</si>
  <si>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</si>
  <si>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</si>
  <si>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</si>
  <si>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</si>
  <si>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</si>
  <si>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</si>
  <si>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</si>
  <si>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</si>
  <si>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</si>
  <si>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</si>
  <si>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</si>
  <si>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</si>
  <si>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</si>
  <si>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</si>
  <si>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</si>
  <si>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</si>
  <si>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</si>
  <si>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</si>
  <si>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</si>
  <si>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</si>
  <si>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</si>
  <si>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</si>
  <si>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</si>
  <si>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</si>
  <si>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</si>
  <si>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</si>
  <si>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</si>
  <si>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</si>
  <si>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</si>
  <si>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</si>
  <si>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</si>
  <si>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</si>
  <si>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</si>
  <si>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</si>
  <si>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</si>
  <si>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</si>
  <si>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</si>
  <si>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</si>
  <si>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</si>
  <si>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</si>
  <si>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</si>
  <si>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</si>
  <si>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</si>
  <si>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</si>
  <si>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</si>
  <si>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</si>
  <si>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</si>
  <si>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</si>
  <si>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</si>
  <si>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</si>
  <si>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</si>
  <si>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</si>
  <si>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</si>
  <si>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</si>
  <si>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</si>
  <si>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</si>
  <si>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</si>
  <si>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</si>
  <si>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</si>
  <si>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</si>
  <si>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</si>
  <si>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</si>
  <si>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</si>
  <si>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</si>
  <si>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</si>
  <si>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</si>
  <si>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</si>
  <si>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</si>
  <si>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</si>
  <si>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</si>
  <si>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</si>
  <si>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</si>
  <si>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</si>
  <si>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</si>
  <si>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</si>
  <si>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</si>
  <si>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</si>
  <si>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</si>
  <si>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</si>
  <si>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</si>
  <si>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</si>
  <si>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</si>
  <si>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</si>
  <si>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</si>
  <si>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</si>
  <si>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</si>
  <si>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</si>
  <si>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</si>
  <si>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</si>
  <si>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</si>
  <si>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</si>
  <si>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</si>
  <si>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</si>
  <si>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</si>
  <si>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</si>
  <si>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</si>
  <si>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</si>
  <si>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</si>
  <si>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</si>
  <si>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</si>
  <si>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</si>
  <si>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</si>
  <si>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</si>
  <si>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</si>
  <si>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</si>
  <si>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</si>
  <si>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</si>
  <si>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</si>
  <si>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</si>
  <si>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</si>
  <si>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</si>
  <si>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</si>
  <si>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</si>
  <si>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</si>
  <si>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</si>
  <si>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</si>
  <si>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</si>
  <si>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</si>
  <si>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</si>
  <si>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</si>
  <si>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</si>
  <si>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</si>
  <si>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</si>
  <si>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</si>
  <si>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</si>
  <si>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</si>
  <si>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</si>
  <si>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</si>
  <si>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</si>
  <si>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</si>
  <si>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</si>
  <si>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</si>
  <si>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</si>
  <si>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</si>
  <si>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</si>
  <si>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</si>
  <si>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</si>
  <si>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</si>
  <si>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</si>
  <si>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</si>
  <si>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</si>
  <si>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</si>
  <si>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</si>
  <si>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</si>
  <si>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</si>
  <si>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</si>
  <si>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</si>
  <si>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</si>
  <si>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</si>
  <si>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</si>
  <si>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</si>
  <si>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</si>
  <si>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</si>
  <si>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</si>
  <si>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</si>
  <si>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</si>
  <si>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</si>
  <si>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</si>
  <si>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</si>
  <si>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</si>
  <si>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</si>
  <si>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</si>
  <si>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</si>
  <si>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</si>
  <si>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</si>
  <si>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</si>
  <si>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</si>
  <si>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</si>
  <si>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</si>
  <si>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</si>
  <si>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</si>
  <si>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</si>
  <si>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</si>
  <si>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</si>
  <si>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</si>
  <si>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</si>
  <si>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</si>
  <si>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</si>
  <si>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</si>
  <si>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</si>
  <si>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</si>
  <si>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</si>
  <si>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</si>
  <si>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</si>
  <si>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</si>
  <si>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</si>
  <si>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</si>
  <si>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</si>
  <si>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</si>
  <si>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</si>
  <si>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</si>
  <si>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</si>
  <si>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</si>
  <si>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</si>
  <si>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</si>
  <si>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</si>
  <si>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</si>
  <si>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</si>
  <si>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</si>
  <si>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</si>
  <si>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</si>
  <si>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</si>
  <si>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</si>
  <si>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</si>
  <si>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</si>
  <si>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</si>
  <si>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</si>
  <si>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</si>
  <si>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</si>
  <si>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</si>
  <si>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</si>
  <si>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</si>
  <si>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</si>
  <si>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</si>
  <si>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</si>
  <si>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</si>
  <si>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</si>
  <si>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</si>
  <si>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</si>
  <si>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</si>
  <si>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</si>
  <si>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</si>
  <si>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</si>
  <si>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</si>
  <si>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</si>
  <si>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</si>
  <si>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</si>
  <si>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</si>
  <si>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</si>
  <si>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</si>
  <si>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</si>
  <si>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</si>
  <si>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</si>
  <si>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</si>
  <si>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</si>
  <si>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</si>
  <si>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</si>
  <si>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</si>
  <si>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</si>
  <si>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</si>
  <si>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</si>
  <si>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</si>
  <si>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</si>
  <si>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</si>
  <si>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</si>
  <si>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</si>
  <si>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</si>
  <si>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</si>
  <si>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</si>
  <si>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</si>
  <si>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</si>
  <si>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</si>
  <si>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</si>
  <si>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</si>
  <si>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</si>
  <si>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</si>
  <si>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</si>
  <si>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</si>
  <si>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</si>
  <si>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</si>
  <si>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</si>
  <si>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</si>
  <si>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</si>
  <si>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</si>
  <si>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</si>
  <si>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</si>
  <si>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</si>
  <si>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</si>
  <si>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</si>
  <si>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</si>
  <si>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</si>
  <si>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</si>
  <si>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</si>
  <si>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</si>
  <si>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</si>
  <si>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</si>
  <si>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</si>
  <si>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</si>
  <si>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</si>
  <si>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</si>
  <si>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</si>
  <si>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</si>
  <si>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</si>
  <si>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</si>
  <si>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</si>
  <si>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</si>
  <si>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</si>
  <si>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</si>
  <si>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</si>
  <si>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</si>
  <si>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</si>
  <si>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</si>
  <si>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</si>
  <si>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</si>
  <si>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</si>
  <si>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</si>
  <si>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</si>
  <si>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</si>
  <si>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</si>
  <si>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</si>
  <si>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</si>
  <si>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</si>
  <si>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</si>
  <si>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</si>
  <si>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</si>
  <si>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</si>
  <si>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</si>
  <si>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</si>
  <si>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</si>
  <si>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</si>
  <si>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</si>
  <si>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</si>
  <si>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</si>
  <si>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</si>
  <si>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</si>
  <si>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</si>
  <si>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</si>
  <si>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</si>
  <si>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</si>
  <si>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</si>
  <si>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</si>
  <si>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</si>
  <si>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</si>
  <si>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</si>
  <si>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</si>
  <si>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</si>
  <si>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</si>
  <si>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</si>
  <si>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</si>
  <si>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</si>
  <si>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</si>
  <si>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</si>
  <si>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</si>
  <si>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</si>
  <si>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</si>
  <si>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</si>
  <si>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</si>
  <si>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</si>
  <si>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</si>
  <si>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</si>
  <si>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</si>
  <si>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</si>
  <si>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</si>
  <si>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</si>
  <si>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</si>
  <si>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</si>
  <si>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</si>
  <si>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</si>
  <si>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</si>
  <si>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</si>
  <si>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</si>
  <si>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</si>
  <si>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</si>
  <si>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</si>
  <si>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</si>
  <si>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</si>
  <si>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</si>
  <si>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</si>
  <si>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</si>
  <si>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</si>
  <si>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</si>
  <si>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</si>
  <si>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</si>
  <si>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</si>
  <si>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</si>
  <si>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</si>
  <si>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</si>
  <si>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</si>
  <si>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</si>
  <si>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</si>
  <si>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</si>
  <si>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</si>
  <si>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</si>
  <si>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</si>
  <si>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</si>
  <si>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</si>
  <si>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</si>
  <si>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</si>
  <si>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</si>
  <si>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</si>
  <si>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</si>
  <si>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</si>
  <si>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</si>
  <si>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</si>
  <si>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</si>
  <si>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</si>
  <si>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</si>
  <si>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</si>
  <si>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</si>
  <si>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</si>
  <si>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</si>
  <si>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</si>
  <si>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</si>
  <si>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</si>
  <si>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</si>
  <si>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</si>
  <si>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</si>
  <si>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</si>
  <si>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</si>
  <si>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</si>
  <si>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</si>
  <si>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</si>
  <si>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</si>
  <si>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</si>
  <si>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</si>
  <si>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</si>
  <si>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</si>
  <si>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</si>
  <si>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</si>
  <si>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</si>
  <si>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</si>
  <si>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</si>
  <si>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</si>
  <si>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</si>
  <si>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</si>
  <si>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</si>
  <si>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</si>
  <si>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</si>
  <si>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</si>
  <si>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</si>
  <si>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</si>
  <si>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</si>
  <si>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</si>
  <si>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</si>
  <si>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</si>
  <si>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</si>
  <si>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</si>
  <si>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</si>
  <si>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</si>
  <si>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</si>
  <si>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</si>
  <si>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</si>
  <si>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</si>
  <si>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</si>
  <si>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</si>
  <si>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</si>
  <si>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</si>
  <si>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</si>
  <si>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</si>
  <si>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</si>
  <si>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</si>
  <si>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</si>
  <si>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</si>
  <si>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</si>
  <si>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</si>
  <si>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</si>
  <si>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</si>
  <si>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</si>
  <si>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</si>
  <si>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</si>
  <si>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</si>
  <si>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</si>
  <si>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</si>
  <si>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</si>
  <si>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</si>
  <si>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</si>
  <si>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</si>
  <si>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</si>
  <si>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</si>
  <si>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</si>
  <si>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</si>
  <si>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</si>
  <si>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</si>
  <si>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</si>
  <si>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</si>
  <si>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</si>
  <si>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</si>
  <si>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</si>
  <si>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</si>
  <si>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</si>
  <si>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</si>
  <si>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</si>
  <si>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</si>
  <si>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</si>
  <si>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</si>
  <si>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</si>
  <si>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</si>
  <si>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</si>
  <si>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</si>
  <si>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</si>
  <si>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</si>
  <si>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</si>
  <si>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</si>
  <si>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</si>
  <si>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</si>
  <si>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</si>
  <si>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</si>
  <si>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</si>
  <si>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</si>
  <si>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</si>
  <si>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</si>
  <si>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</si>
  <si>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</si>
  <si>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</si>
  <si>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</si>
  <si>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</si>
  <si>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</si>
  <si>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</si>
  <si>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</si>
  <si>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</si>
  <si>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</si>
  <si>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</si>
  <si>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</si>
  <si>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</si>
  <si>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</si>
  <si>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</si>
  <si>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</si>
  <si>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</si>
  <si>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</si>
  <si>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</si>
  <si>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</si>
  <si>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</si>
  <si>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</si>
  <si>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</si>
  <si>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</si>
  <si>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</si>
  <si>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</si>
  <si>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</si>
  <si>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</si>
  <si>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</si>
  <si>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</si>
  <si>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</si>
  <si>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</si>
  <si>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</si>
  <si>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</si>
  <si>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</si>
  <si>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</si>
  <si>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</si>
  <si>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</si>
  <si>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</si>
  <si>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</si>
  <si>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</si>
  <si>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</si>
  <si>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</si>
  <si>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</si>
  <si>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</si>
  <si>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</si>
  <si>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</si>
  <si>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</si>
  <si>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</si>
  <si>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</si>
  <si>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</si>
  <si>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</si>
  <si>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</si>
  <si>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</si>
  <si>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</si>
  <si>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</si>
  <si>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</si>
  <si>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</si>
  <si>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</si>
  <si>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</si>
  <si>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</si>
  <si>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</si>
  <si>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</si>
  <si>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</si>
  <si>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</si>
  <si>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</si>
  <si>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</si>
  <si>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</si>
  <si>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</si>
  <si>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</si>
  <si>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</si>
  <si>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</si>
  <si>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</si>
  <si>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</si>
  <si>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</si>
  <si>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</si>
  <si>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</si>
  <si>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</si>
  <si>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</si>
  <si>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</si>
  <si>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</si>
  <si>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</si>
  <si>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</si>
  <si>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</si>
  <si>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</si>
  <si>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</si>
  <si>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</si>
  <si>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</si>
  <si>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</si>
  <si>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</si>
  <si>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</si>
  <si>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</si>
  <si>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</si>
  <si>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</si>
  <si>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</si>
  <si>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</si>
  <si>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</si>
  <si>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</si>
  <si>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</si>
  <si>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</si>
  <si>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</si>
  <si>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</si>
  <si>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</si>
  <si>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</si>
  <si>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</si>
  <si>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</si>
  <si>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</si>
  <si>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</si>
  <si>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</si>
  <si>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</si>
  <si>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</si>
  <si>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</si>
  <si>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</si>
  <si>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</si>
  <si>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</si>
  <si>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</si>
  <si>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</si>
  <si>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</si>
  <si>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</si>
  <si>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</si>
  <si>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</si>
  <si>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</si>
  <si>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</si>
  <si>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</si>
  <si>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</si>
  <si>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</si>
  <si>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</si>
  <si>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</si>
  <si>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</si>
  <si>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</si>
  <si>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</si>
  <si>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</si>
  <si>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</si>
  <si>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</si>
  <si>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</si>
  <si>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</si>
  <si>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</si>
  <si>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</si>
  <si>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</si>
  <si>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</si>
  <si>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</si>
  <si>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</si>
  <si>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</si>
  <si>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</si>
  <si>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</si>
  <si>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</si>
  <si>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</si>
  <si>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</si>
  <si>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</si>
  <si>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</si>
  <si>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</si>
  <si>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</si>
  <si>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</si>
  <si>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</si>
  <si>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</si>
  <si>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</si>
  <si>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</si>
  <si>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</si>
  <si>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</si>
  <si>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</si>
  <si>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</si>
  <si>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</si>
  <si>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</si>
  <si>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</si>
  <si>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</si>
  <si>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</si>
  <si>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</si>
  <si>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</si>
  <si>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</si>
  <si>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</si>
  <si>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</si>
  <si>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</si>
  <si>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</si>
  <si>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</si>
  <si>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</si>
  <si>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</si>
  <si>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</si>
  <si>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</si>
  <si>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</si>
  <si>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</si>
  <si>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</si>
  <si>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</si>
  <si>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</si>
  <si>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</si>
  <si>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</si>
  <si>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</si>
  <si>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</si>
  <si>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</si>
  <si>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</si>
  <si>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</si>
  <si>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</si>
  <si>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</si>
  <si>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</si>
  <si>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</si>
  <si>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</si>
  <si>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</si>
  <si>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</si>
  <si>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</si>
  <si>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</si>
  <si>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</si>
  <si>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</si>
  <si>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</si>
  <si>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</si>
  <si>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</si>
  <si>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</si>
  <si>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</si>
  <si>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</si>
  <si>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</si>
  <si>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</si>
  <si>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</si>
  <si>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</si>
  <si>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</si>
  <si>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</si>
  <si>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</si>
  <si>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</si>
  <si>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</si>
  <si>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</si>
  <si>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</si>
  <si>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</si>
  <si>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</si>
  <si>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</si>
  <si>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</si>
  <si>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</si>
  <si>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</si>
  <si>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</si>
  <si>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</si>
  <si>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</si>
  <si>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</si>
  <si>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</si>
  <si>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</si>
  <si>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</si>
  <si>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</si>
  <si>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</si>
  <si>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</si>
  <si>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</si>
  <si>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</si>
  <si>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</si>
  <si>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</si>
  <si>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</si>
  <si>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</si>
  <si>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</si>
  <si>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</si>
  <si>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</si>
  <si>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</si>
  <si>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</si>
  <si>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</si>
  <si>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</si>
  <si>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</si>
  <si>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</si>
  <si>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</si>
  <si>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</si>
  <si>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</si>
  <si>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</si>
  <si>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</si>
  <si>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</si>
  <si>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</si>
  <si>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</si>
  <si>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</si>
  <si>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</si>
  <si>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</si>
  <si>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</si>
  <si>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</si>
  <si>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</si>
  <si>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</si>
  <si>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</si>
  <si>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</si>
  <si>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</si>
  <si>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</si>
  <si>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</si>
  <si>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</si>
  <si>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</si>
  <si>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</si>
  <si>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</si>
  <si>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</si>
  <si>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</si>
  <si>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</si>
  <si>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</si>
  <si>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</si>
  <si>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</si>
  <si>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</si>
  <si>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</si>
  <si>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</si>
  <si>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</si>
  <si>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</si>
  <si>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</si>
  <si>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</si>
  <si>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</si>
  <si>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</si>
  <si>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</si>
  <si>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</si>
  <si>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</si>
  <si>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</si>
  <si>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</si>
  <si>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</si>
  <si>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</si>
  <si>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</si>
  <si>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</si>
  <si>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</si>
  <si>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</si>
  <si>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</si>
  <si>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</si>
  <si>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</si>
  <si>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</si>
  <si>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</si>
  <si>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</si>
  <si>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</si>
  <si>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</si>
  <si>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</si>
  <si>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</si>
  <si>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</si>
  <si>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</si>
  <si>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</si>
  <si>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</si>
  <si>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</si>
  <si>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</si>
  <si>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</si>
  <si>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</si>
  <si>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</si>
  <si>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</si>
  <si>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</si>
  <si>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</si>
  <si>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</si>
  <si>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</si>
  <si>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</si>
  <si>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</si>
  <si>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</si>
  <si>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</si>
  <si>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</si>
  <si>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</si>
  <si>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</si>
  <si>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</si>
  <si>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</si>
  <si>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</si>
  <si>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</si>
  <si>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</si>
  <si>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</si>
  <si>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</si>
  <si>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</si>
  <si>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</si>
  <si>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</si>
  <si>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</si>
  <si>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</si>
  <si>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</si>
  <si>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</si>
  <si>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</si>
  <si>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</si>
  <si>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</si>
  <si>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</si>
  <si>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</si>
  <si>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</si>
  <si>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</si>
  <si>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</si>
  <si>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</si>
  <si>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</si>
  <si>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</si>
  <si>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</si>
  <si>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</si>
  <si>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</si>
  <si>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</si>
  <si>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</si>
  <si>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</si>
  <si>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</si>
  <si>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</si>
  <si>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</si>
  <si>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</si>
  <si>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</si>
  <si>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</si>
  <si>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</si>
  <si>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</si>
  <si>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</si>
  <si>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</si>
  <si>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</si>
  <si>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</si>
  <si>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</si>
  <si>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</si>
  <si>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</si>
  <si>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</si>
  <si>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</si>
  <si>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</si>
  <si>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</si>
  <si>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</si>
  <si>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</si>
  <si>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</si>
  <si>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</si>
  <si>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</si>
  <si>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</si>
  <si>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</si>
  <si>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</si>
  <si>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</si>
  <si>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</si>
  <si>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</si>
  <si>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</si>
  <si>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</si>
  <si>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</si>
  <si>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</si>
  <si>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</si>
  <si>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</si>
  <si>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</si>
  <si>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</si>
  <si>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</si>
  <si>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</si>
  <si>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</si>
  <si>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</si>
  <si>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</si>
  <si>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</si>
  <si>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</si>
  <si>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</si>
  <si>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</si>
  <si>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</si>
  <si>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</si>
  <si>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</si>
  <si>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</si>
  <si>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</si>
  <si>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</si>
  <si>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</si>
  <si>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</si>
  <si>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</si>
  <si>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</si>
  <si>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</si>
  <si>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</si>
  <si>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</si>
  <si>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</si>
  <si>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</si>
  <si>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</si>
  <si>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</si>
  <si>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</si>
  <si>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</si>
  <si>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</si>
  <si>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</si>
  <si>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</si>
  <si>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</si>
  <si>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</si>
  <si>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</si>
  <si>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</si>
  <si>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</si>
  <si>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</si>
  <si>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</si>
  <si>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</si>
  <si>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</si>
  <si>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</si>
  <si>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</si>
  <si>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</si>
  <si>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</si>
  <si>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</si>
  <si>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</si>
  <si>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</si>
  <si>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</si>
  <si>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</si>
  <si>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</si>
  <si>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</si>
  <si>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</si>
  <si>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</si>
  <si>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</si>
  <si>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</si>
  <si>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</si>
  <si>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</si>
  <si>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</si>
  <si>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</si>
  <si>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</si>
  <si>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</si>
  <si>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</si>
  <si>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</si>
  <si>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</si>
  <si>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</si>
  <si>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</si>
  <si>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</si>
  <si>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</si>
  <si>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</si>
  <si>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</si>
  <si>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</si>
  <si>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</si>
  <si>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</si>
  <si>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</si>
  <si>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</si>
  <si>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</si>
  <si>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</si>
  <si>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</si>
  <si>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</si>
  <si>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</si>
  <si>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</si>
  <si>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</si>
  <si>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</si>
  <si>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</si>
  <si>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</si>
  <si>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</si>
  <si>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</si>
  <si>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</si>
  <si>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</si>
  <si>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</si>
  <si>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</si>
  <si>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</si>
  <si>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</si>
  <si>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</si>
  <si>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</si>
  <si>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</si>
  <si>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</si>
  <si>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</si>
  <si>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</si>
  <si>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</si>
  <si>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</si>
  <si>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</si>
  <si>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</si>
  <si>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</si>
  <si>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</si>
  <si>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</si>
  <si>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</si>
  <si>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</si>
  <si>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</si>
  <si>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</si>
  <si>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</si>
  <si>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</si>
  <si>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</si>
  <si>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</si>
  <si>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</si>
  <si>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</si>
  <si>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</si>
  <si>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</si>
  <si>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</si>
  <si>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</si>
  <si>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</si>
  <si>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</si>
  <si>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</si>
  <si>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</si>
  <si>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</si>
  <si>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</si>
  <si>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</si>
  <si>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</si>
  <si>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</si>
  <si>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</si>
  <si>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</si>
  <si>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</si>
  <si>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</si>
  <si>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</si>
  <si>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</si>
  <si>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</si>
  <si>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</si>
  <si>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</si>
  <si>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</si>
  <si>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</si>
  <si>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</si>
  <si>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</si>
  <si>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</si>
  <si>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</si>
  <si>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</si>
  <si>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</si>
  <si>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</si>
  <si>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</si>
  <si>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</si>
  <si>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</si>
  <si>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</si>
  <si>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</si>
  <si>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</si>
  <si>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</si>
  <si>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</si>
  <si>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</si>
  <si>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</si>
  <si>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</si>
  <si>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</si>
  <si>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</si>
  <si>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</si>
  <si>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</si>
  <si>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</si>
  <si>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</si>
  <si>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</si>
  <si>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</si>
  <si>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</si>
  <si>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</si>
  <si>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</si>
  <si>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</si>
  <si>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</si>
  <si>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</si>
  <si>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</si>
  <si>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</si>
  <si>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</si>
  <si>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</si>
  <si>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</si>
  <si>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</si>
  <si>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</si>
  <si>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</si>
  <si>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</si>
  <si>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</si>
  <si>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</si>
  <si>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</si>
  <si>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</si>
  <si>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</si>
  <si>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</si>
  <si>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</si>
  <si>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</si>
  <si>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</si>
  <si>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</si>
  <si>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</si>
  <si>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</si>
  <si>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</si>
  <si>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</si>
  <si>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</si>
  <si>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</si>
  <si>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</si>
  <si>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</si>
  <si>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</si>
  <si>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</si>
  <si>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</si>
  <si>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</si>
  <si>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</si>
  <si>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</si>
  <si>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</si>
  <si>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</si>
  <si>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</si>
  <si>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</si>
  <si>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</si>
  <si>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</si>
  <si>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</si>
  <si>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</si>
  <si>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</si>
  <si>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</si>
  <si>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</si>
  <si>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</si>
  <si>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</si>
  <si>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</si>
  <si>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</si>
  <si>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</si>
  <si>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</si>
  <si>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</si>
  <si>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</si>
  <si>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</si>
  <si>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</si>
  <si>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</si>
  <si>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</si>
  <si>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</si>
  <si>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</si>
  <si>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</si>
  <si>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</si>
  <si>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</si>
  <si>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</si>
  <si>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</si>
  <si>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</si>
  <si>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</si>
  <si>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</si>
  <si>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</si>
  <si>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</si>
  <si>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</si>
  <si>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</si>
  <si>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</si>
  <si>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</si>
  <si>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</si>
  <si>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</si>
  <si>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</si>
  <si>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</si>
  <si>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</si>
  <si>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</si>
  <si>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</si>
  <si>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</si>
  <si>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</si>
  <si>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</si>
  <si>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</si>
  <si>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</si>
  <si>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</si>
  <si>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</si>
  <si>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</si>
  <si>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</si>
  <si>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</si>
  <si>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</si>
  <si>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</si>
  <si>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</si>
  <si>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</si>
  <si>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</si>
  <si>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</si>
  <si>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</si>
  <si>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</si>
  <si>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</si>
  <si>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</si>
  <si>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</si>
  <si>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</si>
  <si>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</si>
  <si>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</si>
  <si>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</si>
  <si>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</si>
  <si>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</si>
  <si>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</si>
  <si>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</si>
  <si>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</si>
  <si>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</si>
  <si>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</si>
  <si>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</si>
  <si>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</si>
  <si>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</si>
  <si>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</si>
  <si>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</si>
  <si>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</si>
  <si>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</si>
  <si>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</si>
  <si>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</si>
  <si>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</si>
  <si>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</si>
  <si>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</si>
  <si>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</si>
  <si>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</si>
  <si>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</si>
  <si>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</si>
  <si>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</si>
  <si>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</si>
  <si>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</si>
  <si>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</si>
  <si>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</si>
  <si>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</si>
  <si>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</si>
  <si>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</si>
  <si>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</si>
  <si>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</si>
  <si>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</si>
  <si>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</si>
  <si>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</si>
  <si>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</si>
  <si>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</si>
  <si>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</si>
  <si>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</si>
  <si>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</si>
  <si>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</si>
  <si>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</si>
  <si>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</si>
  <si>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</si>
  <si>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</si>
  <si>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</si>
  <si>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</si>
  <si>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</si>
  <si>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</si>
  <si>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</si>
  <si>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</si>
  <si>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</si>
  <si>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</si>
  <si>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</si>
  <si>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</si>
  <si>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</si>
  <si>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</si>
  <si>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</si>
  <si>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</si>
  <si>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</si>
  <si>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</si>
  <si>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</si>
  <si>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</si>
  <si>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</si>
  <si>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</si>
  <si>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</si>
  <si>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</si>
  <si>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</si>
  <si>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</si>
  <si>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</si>
  <si>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</si>
  <si>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</si>
  <si>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</si>
  <si>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</si>
  <si>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</si>
  <si>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</si>
  <si>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</si>
  <si>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</si>
  <si>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</si>
  <si>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</si>
  <si>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</si>
  <si>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</si>
  <si>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</si>
  <si>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</si>
  <si>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</si>
  <si>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</si>
  <si>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</si>
  <si>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</si>
  <si>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</si>
  <si>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</si>
  <si>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</si>
  <si>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</si>
  <si>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</si>
  <si>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</si>
  <si>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</si>
  <si>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</si>
  <si>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</si>
  <si>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</si>
  <si>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</si>
  <si>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</si>
  <si>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</si>
  <si>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</si>
  <si>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</si>
  <si>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</si>
  <si>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</si>
  <si>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</si>
  <si>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</si>
  <si>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</si>
  <si>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</si>
  <si>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</si>
  <si>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</si>
  <si>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</si>
  <si>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</si>
  <si>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</si>
  <si>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</si>
  <si>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</si>
  <si>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</si>
  <si>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</si>
  <si>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</si>
  <si>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</si>
  <si>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</si>
  <si>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</si>
  <si>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</si>
  <si>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</si>
  <si>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</si>
  <si>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</si>
  <si>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</si>
  <si>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</si>
  <si>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</si>
  <si>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</si>
  <si>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</si>
  <si>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</si>
  <si>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</si>
  <si>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</si>
  <si>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</si>
  <si>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</si>
  <si>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</si>
  <si>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</si>
  <si>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</si>
  <si>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</si>
  <si>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</si>
  <si>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</si>
  <si>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</si>
  <si>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</si>
  <si>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</si>
  <si>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</si>
  <si>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</si>
  <si>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</si>
  <si>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</si>
  <si>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</si>
  <si>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</si>
  <si>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</si>
  <si>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</si>
  <si>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</si>
  <si>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</si>
  <si>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</si>
  <si>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</si>
  <si>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</si>
  <si>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</si>
  <si>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</si>
  <si>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</si>
  <si>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</si>
  <si>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</si>
  <si>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</si>
  <si>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</si>
  <si>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</si>
  <si>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</si>
  <si>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</si>
  <si>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</si>
  <si>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</si>
  <si>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</si>
  <si>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</si>
  <si>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</si>
  <si>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</si>
  <si>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</si>
  <si>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</si>
  <si>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</si>
  <si>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</si>
  <si>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</si>
  <si>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</si>
  <si>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</si>
  <si>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</si>
  <si>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</si>
  <si>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</si>
  <si>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</si>
  <si>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</si>
  <si>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</si>
  <si>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</si>
  <si>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</si>
  <si>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</si>
  <si>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</si>
  <si>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</si>
  <si>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</si>
  <si>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</si>
  <si>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</si>
  <si>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</si>
  <si>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</si>
  <si>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</si>
  <si>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</si>
  <si>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</si>
  <si>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</si>
  <si>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</si>
  <si>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</si>
  <si>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</si>
  <si>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</si>
  <si>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</si>
  <si>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</si>
  <si>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</si>
  <si>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</si>
  <si>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</si>
  <si>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</si>
  <si>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</si>
  <si>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</si>
  <si>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</si>
  <si>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</si>
  <si>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</si>
  <si>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</si>
  <si>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</si>
  <si>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</si>
  <si>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</si>
  <si>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</si>
  <si>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</si>
  <si>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</si>
  <si>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</si>
  <si>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</si>
  <si>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</si>
  <si>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</si>
  <si>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</si>
  <si>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</si>
  <si>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</si>
  <si>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</si>
  <si>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</si>
  <si>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</si>
  <si>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</si>
  <si>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</si>
  <si>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</si>
  <si>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</si>
  <si>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</si>
  <si>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</si>
  <si>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</si>
  <si>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</si>
  <si>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</si>
  <si>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</si>
  <si>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</si>
  <si>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</si>
  <si>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</si>
  <si>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</si>
  <si>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</si>
  <si>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</si>
  <si>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</si>
  <si>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</si>
  <si>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</si>
  <si>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</si>
  <si>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</si>
  <si>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</si>
  <si>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</si>
  <si>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</si>
  <si>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</si>
  <si>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</si>
  <si>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</si>
  <si>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</si>
  <si>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</si>
  <si>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</si>
  <si>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</si>
  <si>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</si>
  <si>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</si>
  <si>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</si>
  <si>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</si>
  <si>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</si>
  <si>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</si>
  <si>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</si>
  <si>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</si>
  <si>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</si>
  <si>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</si>
  <si>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</si>
  <si>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</si>
  <si>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</si>
  <si>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</si>
  <si>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</si>
  <si>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</si>
  <si>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</si>
  <si>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</si>
  <si>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</si>
  <si>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</si>
  <si>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</si>
  <si>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</si>
  <si>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</si>
  <si>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</si>
  <si>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</si>
  <si>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</si>
  <si>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</si>
  <si>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</si>
  <si>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</si>
  <si>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</si>
  <si>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</si>
  <si>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</si>
  <si>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</si>
  <si>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</si>
  <si>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</si>
  <si>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</si>
  <si>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</si>
  <si>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</si>
  <si>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</si>
  <si>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</si>
  <si>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</si>
  <si>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</si>
  <si>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</si>
  <si>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</si>
  <si>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</si>
  <si>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</si>
  <si>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</si>
  <si>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</si>
  <si>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</si>
  <si>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</si>
  <si>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</si>
  <si>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</si>
  <si>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</si>
  <si>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</si>
  <si>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</si>
  <si>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</si>
  <si>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</si>
  <si>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</si>
  <si>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</si>
  <si>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</si>
  <si>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</si>
  <si>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</si>
  <si>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</si>
  <si>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</si>
  <si>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</si>
  <si>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</si>
  <si>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</si>
  <si>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</si>
  <si>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</si>
  <si>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</si>
  <si>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</si>
  <si>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</si>
  <si>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</si>
  <si>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</si>
  <si>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</si>
  <si>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</si>
  <si>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</si>
  <si>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</si>
  <si>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</si>
  <si>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</si>
  <si>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</si>
  <si>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</si>
  <si>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</si>
  <si>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</si>
  <si>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</si>
  <si>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</si>
  <si>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</si>
  <si>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</si>
  <si>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</si>
  <si>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</si>
  <si>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</si>
  <si>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</si>
  <si>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</si>
  <si>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</si>
  <si>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</si>
  <si>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</si>
  <si>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</si>
  <si>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</si>
  <si>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</si>
  <si>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</si>
  <si>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</si>
  <si>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</si>
  <si>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</si>
  <si>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</si>
  <si>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</si>
  <si>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</si>
  <si>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</si>
  <si>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</si>
  <si>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</si>
  <si>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</si>
  <si>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</si>
  <si>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</si>
  <si>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</si>
  <si>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</si>
  <si>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</si>
  <si>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</si>
  <si>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</si>
  <si>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</si>
  <si>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</si>
  <si>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</si>
  <si>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</si>
  <si>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</si>
  <si>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</si>
  <si>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</si>
  <si>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</si>
  <si>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</si>
  <si>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</si>
  <si>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</si>
  <si>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</si>
  <si>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</si>
  <si>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</si>
  <si>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</si>
  <si>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</si>
  <si>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</si>
  <si>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</si>
  <si>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</si>
  <si>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</si>
  <si>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</si>
  <si>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</si>
  <si>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</si>
  <si>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</si>
  <si>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</si>
  <si>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</si>
  <si>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</si>
  <si>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</si>
  <si>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</si>
  <si>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</si>
  <si>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</si>
  <si>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</si>
  <si>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</si>
  <si>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</si>
  <si>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</si>
  <si>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</si>
  <si>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</si>
  <si>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</si>
  <si>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</si>
  <si>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</si>
  <si>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</si>
  <si>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</si>
  <si>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</si>
  <si>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</si>
  <si>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</si>
  <si>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</si>
  <si>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</si>
  <si>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</si>
  <si>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</si>
  <si>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</si>
  <si>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</si>
  <si>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</si>
  <si>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</si>
  <si>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</si>
  <si>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</si>
  <si>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</si>
  <si>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</si>
  <si>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</si>
  <si>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</si>
  <si>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</si>
  <si>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</si>
  <si>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</si>
  <si>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</si>
  <si>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</si>
  <si>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</si>
  <si>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</si>
  <si>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</si>
  <si>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</si>
  <si>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</si>
  <si>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</si>
  <si>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</si>
  <si>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</si>
  <si>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</si>
  <si>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</si>
  <si>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</si>
  <si>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</si>
  <si>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</si>
  <si>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</si>
  <si>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</si>
  <si>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</si>
  <si>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</si>
  <si>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</si>
  <si>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</si>
  <si>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</si>
  <si>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</si>
  <si>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</si>
  <si>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</si>
  <si>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</si>
  <si>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</si>
  <si>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</si>
  <si>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</si>
  <si>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</si>
  <si>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</si>
  <si>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</si>
  <si>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</si>
  <si>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</si>
  <si>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</si>
  <si>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</si>
  <si>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</si>
  <si>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</si>
  <si>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</si>
  <si>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</si>
  <si>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</si>
  <si>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</si>
  <si>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</si>
  <si>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</si>
  <si>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</si>
  <si>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</si>
  <si>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</si>
  <si>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</si>
  <si>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</si>
  <si>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</si>
  <si>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</si>
  <si>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</si>
  <si>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</si>
  <si>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</si>
  <si>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</si>
  <si>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</si>
  <si>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</si>
  <si>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</si>
  <si>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</si>
  <si>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</si>
  <si>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</si>
  <si>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</si>
  <si>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</si>
  <si>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</si>
  <si>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</si>
  <si>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</si>
  <si>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</si>
  <si>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</si>
  <si>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</si>
  <si>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</si>
  <si>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</si>
  <si>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</si>
  <si>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</si>
  <si>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</si>
  <si>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</si>
  <si>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</si>
  <si>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</si>
  <si>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</si>
  <si>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</si>
  <si>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</si>
  <si>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</si>
  <si>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</si>
  <si>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</si>
  <si>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</si>
  <si>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</si>
  <si>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</si>
  <si>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</si>
  <si>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</si>
  <si>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</si>
  <si>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</si>
  <si>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</si>
  <si>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</si>
  <si>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</si>
  <si>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</si>
  <si>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</si>
  <si>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</si>
  <si>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</si>
  <si>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</si>
  <si>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</si>
  <si>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</si>
  <si>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</si>
  <si>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</si>
  <si>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</si>
  <si>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</si>
  <si>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</si>
  <si>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</si>
  <si>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</si>
  <si>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</si>
  <si>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</si>
  <si>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</si>
  <si>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</si>
  <si>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</si>
  <si>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</si>
  <si>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</si>
  <si>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</si>
  <si>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</si>
  <si>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</si>
  <si>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</si>
  <si>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</si>
  <si>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</si>
  <si>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</si>
  <si>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</si>
  <si>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</si>
  <si>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</si>
  <si>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</si>
  <si>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</si>
  <si>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</si>
  <si>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</si>
  <si>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</si>
  <si>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</si>
  <si>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</si>
  <si>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</si>
  <si>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</si>
  <si>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</si>
  <si>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</si>
  <si>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</si>
  <si>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</si>
  <si>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</si>
  <si>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</si>
  <si>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</si>
  <si>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</si>
  <si>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</si>
  <si>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</si>
  <si>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</si>
  <si>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</si>
  <si>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</si>
  <si>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</si>
  <si>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</si>
  <si>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</si>
  <si>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</si>
  <si>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</si>
  <si>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</si>
  <si>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</si>
  <si>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</si>
  <si>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</si>
  <si>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</si>
  <si>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</si>
  <si>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</si>
  <si>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</si>
  <si>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</si>
  <si>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</si>
  <si>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</si>
  <si>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</si>
  <si>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</si>
  <si>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</si>
  <si>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</si>
  <si>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</si>
  <si>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</si>
  <si>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</si>
  <si>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</si>
  <si>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</si>
  <si>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</si>
  <si>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</si>
  <si>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</si>
  <si>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</si>
  <si>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</si>
  <si>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</si>
  <si>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</si>
  <si>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</si>
  <si>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</si>
  <si>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</si>
  <si>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</si>
  <si>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</si>
  <si>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</si>
  <si>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</si>
  <si>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</si>
  <si>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</si>
  <si>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</si>
  <si>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</si>
  <si>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</si>
  <si>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</si>
  <si>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</si>
  <si>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</si>
  <si>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</si>
  <si>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</si>
  <si>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</si>
  <si>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</si>
  <si>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</si>
  <si>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</si>
  <si>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</si>
  <si>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</si>
  <si>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</si>
  <si>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</si>
  <si>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</si>
  <si>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</si>
  <si>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</si>
  <si>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</si>
  <si>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</si>
  <si>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</si>
  <si>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</si>
  <si>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</si>
  <si>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</si>
  <si>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</si>
  <si>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</si>
  <si>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</si>
  <si>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</si>
  <si>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</si>
  <si>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</si>
  <si>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</si>
  <si>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</si>
  <si>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</si>
  <si>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</si>
  <si>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</si>
  <si>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</si>
  <si>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</si>
  <si>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</si>
  <si>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</si>
  <si>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</si>
  <si>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</si>
  <si>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</si>
  <si>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</si>
  <si>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</si>
  <si>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</si>
  <si>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</si>
  <si>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</si>
  <si>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</si>
  <si>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</si>
  <si>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</si>
  <si>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</si>
  <si>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</si>
  <si>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</si>
  <si>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</si>
  <si>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</si>
  <si>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</si>
  <si>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</si>
  <si>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</si>
  <si>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</si>
  <si>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</si>
  <si>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</si>
  <si>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</si>
  <si>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</si>
  <si>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</si>
  <si>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</si>
  <si>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</si>
  <si>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</si>
  <si>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</si>
  <si>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</si>
  <si>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</si>
  <si>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</si>
  <si>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</si>
  <si>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</si>
  <si>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</si>
  <si>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</si>
  <si>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</si>
  <si>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</si>
  <si>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</si>
  <si>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</si>
  <si>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</si>
  <si>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</si>
  <si>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</si>
  <si>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</si>
  <si>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</si>
  <si>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</si>
  <si>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</si>
  <si>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</si>
  <si>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</si>
  <si>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</si>
  <si>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</si>
  <si>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</si>
  <si>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</si>
  <si>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</si>
  <si>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</si>
  <si>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</si>
  <si>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</si>
  <si>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</si>
  <si>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</si>
  <si>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</si>
  <si>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</si>
  <si>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</si>
  <si>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</si>
  <si>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</si>
  <si>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</si>
  <si>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</si>
  <si>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</si>
  <si>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</si>
  <si>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</si>
  <si>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</si>
  <si>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</si>
  <si>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</si>
  <si>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</si>
  <si>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</si>
  <si>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</si>
  <si>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</si>
  <si>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</si>
  <si>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</si>
  <si>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</si>
  <si>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</si>
  <si>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</si>
  <si>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</si>
  <si>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</si>
  <si>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</si>
  <si>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</si>
  <si>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</si>
  <si>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</si>
  <si>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</si>
  <si>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</si>
  <si>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</si>
  <si>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</si>
  <si>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</si>
  <si>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</si>
  <si>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</si>
  <si>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</si>
  <si>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</si>
  <si>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</si>
  <si>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</si>
  <si>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</si>
  <si>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</si>
  <si>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</si>
  <si>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</si>
  <si>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</si>
  <si>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</si>
  <si>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</si>
  <si>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</si>
  <si>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</si>
  <si>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</si>
  <si>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</si>
  <si>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</si>
  <si>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</si>
  <si>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</si>
  <si>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</si>
  <si>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</si>
  <si>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</si>
  <si>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</si>
  <si>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</si>
  <si>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</si>
  <si>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</si>
  <si>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</si>
  <si>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</si>
  <si>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</si>
  <si>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</si>
  <si>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</si>
  <si>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</si>
  <si>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</si>
  <si>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</si>
  <si>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</si>
  <si>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</si>
  <si>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</si>
  <si>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</si>
  <si>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</si>
  <si>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</si>
  <si>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</si>
  <si>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</si>
  <si>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</si>
  <si>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</si>
  <si>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</si>
  <si>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</si>
  <si>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</si>
  <si>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</si>
  <si>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</si>
  <si>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</si>
  <si>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</si>
  <si>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</si>
  <si>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</si>
  <si>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</si>
  <si>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</si>
  <si>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</si>
  <si>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</si>
  <si>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</si>
  <si>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</si>
  <si>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</si>
  <si>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</si>
  <si>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</si>
  <si>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</si>
  <si>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</si>
  <si>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</si>
  <si>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</si>
  <si>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</si>
  <si>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</si>
  <si>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</si>
  <si>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</si>
  <si>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</si>
  <si>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</si>
  <si>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</si>
  <si>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</si>
  <si>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</si>
  <si>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</si>
  <si>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</si>
  <si>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</si>
  <si>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</si>
  <si>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</si>
  <si>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</si>
  <si>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</si>
  <si>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</si>
  <si>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</si>
  <si>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</si>
  <si>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</si>
  <si>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</si>
  <si>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</si>
  <si>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</si>
  <si>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</si>
  <si>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</si>
  <si>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</si>
  <si>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</si>
  <si>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</si>
  <si>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</si>
  <si>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</si>
  <si>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</si>
  <si>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</si>
  <si>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</si>
  <si>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</si>
  <si>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</si>
  <si>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</si>
  <si>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</si>
  <si>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</si>
  <si>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</si>
  <si>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</si>
  <si>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</si>
  <si>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</si>
  <si>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</si>
  <si>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</si>
  <si>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</si>
  <si>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</si>
  <si>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</si>
  <si>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</si>
  <si>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</si>
  <si>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</si>
  <si>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</si>
  <si>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</si>
  <si>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</si>
  <si>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</si>
  <si>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</si>
  <si>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</si>
  <si>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</si>
  <si>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</si>
  <si>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</si>
  <si>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</si>
  <si>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</si>
  <si>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</si>
  <si>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</si>
  <si>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</si>
  <si>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</si>
  <si>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</si>
  <si>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</si>
  <si>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</si>
  <si>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</si>
  <si>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</si>
  <si>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</si>
  <si>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</si>
  <si>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</si>
  <si>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</si>
  <si>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</si>
  <si>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</si>
  <si>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</si>
  <si>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</si>
  <si>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</si>
  <si>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</si>
  <si>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</si>
  <si>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</si>
  <si>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</si>
  <si>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</si>
  <si>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</si>
  <si>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</si>
  <si>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</si>
  <si>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</si>
  <si>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</si>
  <si>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</si>
  <si>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</si>
  <si>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</si>
  <si>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</si>
  <si>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</si>
  <si>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</si>
  <si>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</si>
  <si>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</si>
  <si>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</si>
  <si>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</si>
  <si>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</si>
  <si>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</si>
  <si>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</si>
  <si>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</si>
  <si>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</si>
  <si>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</si>
  <si>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</si>
  <si>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</si>
  <si>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</si>
  <si>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</si>
  <si>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</si>
  <si>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</si>
  <si>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</si>
  <si>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</si>
  <si>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</si>
  <si>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</si>
  <si>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</si>
  <si>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</si>
  <si>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</si>
  <si>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</si>
  <si>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</si>
  <si>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</si>
  <si>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</si>
  <si>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</si>
  <si>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</si>
  <si>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</si>
  <si>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</si>
  <si>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</si>
  <si>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</si>
  <si>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</si>
  <si>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</si>
  <si>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</si>
  <si>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</si>
  <si>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</si>
  <si>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</si>
  <si>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</si>
  <si>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</si>
  <si>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</si>
  <si>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</si>
  <si>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</si>
  <si>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</si>
  <si>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</si>
  <si>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</si>
  <si>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</si>
  <si>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</si>
  <si>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</si>
  <si>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</si>
  <si>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</si>
  <si>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</si>
  <si>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</si>
  <si>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</si>
  <si>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</si>
  <si>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</si>
  <si>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</si>
  <si>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</si>
  <si>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</si>
  <si>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</si>
  <si>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</si>
  <si>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</si>
  <si>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</si>
  <si>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</si>
  <si>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</si>
  <si>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</si>
  <si>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</si>
  <si>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</si>
  <si>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</si>
  <si>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</si>
  <si>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</si>
  <si>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</si>
  <si>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</si>
  <si>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</si>
  <si>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</si>
  <si>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</si>
  <si>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</si>
  <si>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</si>
  <si>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</si>
  <si>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</si>
  <si>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</si>
  <si>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</si>
  <si>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</si>
  <si>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</si>
  <si>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</si>
  <si>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</si>
  <si>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</si>
  <si>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</si>
  <si>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</si>
  <si>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</si>
  <si>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</si>
  <si>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</si>
  <si>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</si>
  <si>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</si>
  <si>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</si>
  <si>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</si>
  <si>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</si>
  <si>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</si>
  <si>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</si>
  <si>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</si>
  <si>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</si>
  <si>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</si>
  <si>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</si>
  <si>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</si>
  <si>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</si>
  <si>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</si>
  <si>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</si>
  <si>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</si>
  <si>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</si>
  <si>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</si>
  <si>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</si>
  <si>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</si>
  <si>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</si>
  <si>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</si>
  <si>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</si>
  <si>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</si>
  <si>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</si>
  <si>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</si>
  <si>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</si>
  <si>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</si>
  <si>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</si>
  <si>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</si>
  <si>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</si>
  <si>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</si>
  <si>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</si>
  <si>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</si>
  <si>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</si>
  <si>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</si>
  <si>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</si>
  <si>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</si>
  <si>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</si>
  <si>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</si>
  <si>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</si>
  <si>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</si>
  <si>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</si>
  <si>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</si>
  <si>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</si>
  <si>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</si>
  <si>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</si>
  <si>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</si>
  <si>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</si>
  <si>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</si>
  <si>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</si>
  <si>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</si>
  <si>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</si>
  <si>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</si>
  <si>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</si>
  <si>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</si>
  <si>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</si>
  <si>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</si>
  <si>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</si>
  <si>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</si>
  <si>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</si>
  <si>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</si>
  <si>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</si>
  <si>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</si>
  <si>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</si>
  <si>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</si>
  <si>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</si>
  <si>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</si>
  <si>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</si>
  <si>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</si>
  <si>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</si>
  <si>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</si>
  <si>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</si>
  <si>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</si>
  <si>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</si>
  <si>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</si>
  <si>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</si>
  <si>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</si>
  <si>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</si>
  <si>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</si>
  <si>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</si>
  <si>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</si>
  <si>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</si>
  <si>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</si>
  <si>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</si>
  <si>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</si>
  <si>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</si>
  <si>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</si>
  <si>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</si>
  <si>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</si>
  <si>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</si>
  <si>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</si>
  <si>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</si>
  <si>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</si>
  <si>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</si>
  <si>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</si>
  <si>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</si>
  <si>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</si>
  <si>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</si>
  <si>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</si>
  <si>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</si>
  <si>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</si>
  <si>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</si>
  <si>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</si>
  <si>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</si>
  <si>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</si>
  <si>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</si>
  <si>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</si>
  <si>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</si>
  <si>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</si>
  <si>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</si>
  <si>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</si>
  <si>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</si>
  <si>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</si>
  <si>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</si>
  <si>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</si>
  <si>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</si>
  <si>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</si>
  <si>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</si>
  <si>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</si>
  <si>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</si>
  <si>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</si>
  <si>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</si>
  <si>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</si>
  <si>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</si>
  <si>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</si>
  <si>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</si>
  <si>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</si>
  <si>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</si>
  <si>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</si>
  <si>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</si>
  <si>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</si>
  <si>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</si>
  <si>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</si>
  <si>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</si>
  <si>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</si>
  <si>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</si>
  <si>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</si>
  <si>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</si>
  <si>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</si>
  <si>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</si>
  <si>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</si>
  <si>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</si>
  <si>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</si>
  <si>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</si>
  <si>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</si>
  <si>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</si>
  <si>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</si>
  <si>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</si>
  <si>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</si>
  <si>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</si>
  <si>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</si>
  <si>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</si>
  <si>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</si>
  <si>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</si>
  <si>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</si>
  <si>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</si>
  <si>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</si>
  <si>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</si>
  <si>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</si>
  <si>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</si>
  <si>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</si>
  <si>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</si>
  <si>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</si>
  <si>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</si>
  <si>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</si>
  <si>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</si>
  <si>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</si>
  <si>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</si>
  <si>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</si>
  <si>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</si>
  <si>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</si>
  <si>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</si>
  <si>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</si>
  <si>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</si>
  <si>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</si>
  <si>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</si>
  <si>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</si>
  <si>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</si>
  <si>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</si>
  <si>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</si>
  <si>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</si>
  <si>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</si>
  <si>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</si>
  <si>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</si>
  <si>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</si>
  <si>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</si>
  <si>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</si>
  <si>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</si>
  <si>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</si>
  <si>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</si>
  <si>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</si>
  <si>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</si>
  <si>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</si>
  <si>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</si>
  <si>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</si>
  <si>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</si>
  <si>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</si>
  <si>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</si>
  <si>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</si>
  <si>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</si>
  <si>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</si>
  <si>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</si>
  <si>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</si>
  <si>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</si>
  <si>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</si>
  <si>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</si>
  <si>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</si>
  <si>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</si>
  <si>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</si>
  <si>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</si>
  <si>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</si>
  <si>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</si>
  <si>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</si>
  <si>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</si>
  <si>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</si>
  <si>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</si>
  <si>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</si>
  <si>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</si>
  <si>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</si>
  <si>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</si>
  <si>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</si>
  <si>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</si>
  <si>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</si>
  <si>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</si>
  <si>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</si>
  <si>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</si>
  <si>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</si>
  <si>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</si>
  <si>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</si>
  <si>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</si>
  <si>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</si>
  <si>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</si>
  <si>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</si>
  <si>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</si>
  <si>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</si>
  <si>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</si>
  <si>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</si>
  <si>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</si>
  <si>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</si>
  <si>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</si>
  <si>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</si>
  <si>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</si>
  <si>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</si>
  <si>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</si>
  <si>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</si>
  <si>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</si>
  <si>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</si>
  <si>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</si>
  <si>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</si>
  <si>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</si>
  <si>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</si>
  <si>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</si>
  <si>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</si>
  <si>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</si>
  <si>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</si>
  <si>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</si>
  <si>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</si>
  <si>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</si>
  <si>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</si>
  <si>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</si>
  <si>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</si>
  <si>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</si>
  <si>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</si>
  <si>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</si>
  <si>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</si>
  <si>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</si>
  <si>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</si>
  <si>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</si>
  <si>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</si>
  <si>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</si>
  <si>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</si>
  <si>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</si>
  <si>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</si>
  <si>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</si>
  <si>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</si>
  <si>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</si>
  <si>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</si>
  <si>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</si>
  <si>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</si>
  <si>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</si>
  <si>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</si>
  <si>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</si>
  <si>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</si>
  <si>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</si>
  <si>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</si>
  <si>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</si>
  <si>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</si>
  <si>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</si>
  <si>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</si>
  <si>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</si>
  <si>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</si>
  <si>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</si>
  <si>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</si>
  <si>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</si>
  <si>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</si>
  <si>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</si>
  <si>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</si>
  <si>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</si>
  <si>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</si>
  <si>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</si>
  <si>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</si>
  <si>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</si>
  <si>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</si>
  <si>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</si>
  <si>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</si>
  <si>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</si>
  <si>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</si>
  <si>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</si>
  <si>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</si>
  <si>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</si>
  <si>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</si>
  <si>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</si>
  <si>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</si>
  <si>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</si>
  <si>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</si>
  <si>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</si>
  <si>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</si>
  <si>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</si>
  <si>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</si>
  <si>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</si>
  <si>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</si>
  <si>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</si>
  <si>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</si>
  <si>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</si>
  <si>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</si>
  <si>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</si>
  <si>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</si>
  <si>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</si>
  <si>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</si>
  <si>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</si>
  <si>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</si>
  <si>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</si>
  <si>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</si>
  <si>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</si>
  <si>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</si>
  <si>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</si>
  <si>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</si>
  <si>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</si>
  <si>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</si>
  <si>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</si>
  <si>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</si>
  <si>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</si>
  <si>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</si>
  <si>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</si>
  <si>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</si>
  <si>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</si>
  <si>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</si>
  <si>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</si>
  <si>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</si>
  <si>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</si>
  <si>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</si>
  <si>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</si>
  <si>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</si>
  <si>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</si>
  <si>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</si>
  <si>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</si>
  <si>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</si>
  <si>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</si>
  <si>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</si>
  <si>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</si>
  <si>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</si>
  <si>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</si>
  <si>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</si>
  <si>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</si>
  <si>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</si>
  <si>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</si>
  <si>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</si>
  <si>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</si>
  <si>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</si>
  <si>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</si>
  <si>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</si>
  <si>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</si>
  <si>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</si>
  <si>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</si>
  <si>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</si>
  <si>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</si>
  <si>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</si>
  <si>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</si>
  <si>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</si>
  <si>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</si>
  <si>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</si>
  <si>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</si>
  <si>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</si>
  <si>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</si>
  <si>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</si>
  <si>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</si>
  <si>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</si>
  <si>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</si>
  <si>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</si>
  <si>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</si>
  <si>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</si>
  <si>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</si>
  <si>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</si>
  <si>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</si>
  <si>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</si>
  <si>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</si>
  <si>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</si>
  <si>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</si>
  <si>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</si>
  <si>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</si>
  <si>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</si>
  <si>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</si>
  <si>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</si>
  <si>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</si>
  <si>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</si>
  <si>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</si>
  <si>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</si>
  <si>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</si>
  <si>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</si>
  <si>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</si>
  <si>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</si>
  <si>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</si>
  <si>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</si>
  <si>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</si>
  <si>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</si>
  <si>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</si>
  <si>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</si>
  <si>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</si>
  <si>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</si>
  <si>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</si>
  <si>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</si>
  <si>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</si>
  <si>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</si>
  <si>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</si>
  <si>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</si>
  <si>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</si>
  <si>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</si>
  <si>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</si>
  <si>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</si>
  <si>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</si>
  <si>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</si>
  <si>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</si>
  <si>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</si>
  <si>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</si>
  <si>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</si>
  <si>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</si>
  <si>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</si>
  <si>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</si>
  <si>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</si>
  <si>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</si>
  <si>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</si>
  <si>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</si>
  <si>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</si>
  <si>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</si>
  <si>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</si>
  <si>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</si>
  <si>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</si>
  <si>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</si>
  <si>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</si>
  <si>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</si>
  <si>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</si>
  <si>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</si>
  <si>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</si>
  <si>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</si>
  <si>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</si>
  <si>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</si>
  <si>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</si>
  <si>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</si>
  <si>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</si>
  <si>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</si>
  <si>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</si>
  <si>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</si>
  <si>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</si>
  <si>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</si>
  <si>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</si>
  <si>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</si>
  <si>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</si>
  <si>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</si>
  <si>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</si>
  <si>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</si>
  <si>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</si>
  <si>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</si>
  <si>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</si>
  <si>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</si>
  <si>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</si>
  <si>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</si>
  <si>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</si>
  <si>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</si>
  <si>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</si>
  <si>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</si>
  <si>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</si>
  <si>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</si>
  <si>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</si>
  <si>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</si>
  <si>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</si>
  <si>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</si>
  <si>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</si>
  <si>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</si>
  <si>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</si>
  <si>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</si>
  <si>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</si>
  <si>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</si>
  <si>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</si>
  <si>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</si>
  <si>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</si>
  <si>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</si>
  <si>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</si>
  <si>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</si>
  <si>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</si>
  <si>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</si>
  <si>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</si>
  <si>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</si>
  <si>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</si>
  <si>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</si>
  <si>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</si>
  <si>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</si>
  <si>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</si>
  <si>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</si>
  <si>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</si>
  <si>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</si>
  <si>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</si>
  <si>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</si>
  <si>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</si>
  <si>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</si>
  <si>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</si>
  <si>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</si>
  <si>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</si>
  <si>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</si>
  <si>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</si>
  <si>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</si>
  <si>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</si>
  <si>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</si>
  <si>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</si>
  <si>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</si>
  <si>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</si>
  <si>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</si>
  <si>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</si>
  <si>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</si>
  <si>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</si>
  <si>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</si>
  <si>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</si>
  <si>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</si>
  <si>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</si>
  <si>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</si>
  <si>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</si>
  <si>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</si>
  <si>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</si>
  <si>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</si>
  <si>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</si>
  <si>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</si>
  <si>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</si>
  <si>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</si>
  <si>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</si>
  <si>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</si>
  <si>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</si>
  <si>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</si>
  <si>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</si>
  <si>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</si>
  <si>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</si>
  <si>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</si>
  <si>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</si>
  <si>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</si>
  <si>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</si>
  <si>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</si>
  <si>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</si>
  <si>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</si>
  <si>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</si>
  <si>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</si>
  <si>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</si>
  <si>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</si>
  <si>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</si>
  <si>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</si>
  <si>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</si>
  <si>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</si>
  <si>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</si>
  <si>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</si>
  <si>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</si>
  <si>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</si>
  <si>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</si>
  <si>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</si>
  <si>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</si>
  <si>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</si>
  <si>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</si>
  <si>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</si>
  <si>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</si>
  <si>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</si>
  <si>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</si>
  <si>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</si>
  <si>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</si>
  <si>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</si>
  <si>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</si>
  <si>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</si>
  <si>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</si>
  <si>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</si>
  <si>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</si>
  <si>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</si>
  <si>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</si>
  <si>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</si>
  <si>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</si>
  <si>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</si>
  <si>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</si>
  <si>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</si>
  <si>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</si>
  <si>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</si>
  <si>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</si>
  <si>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</si>
  <si>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</si>
  <si>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</si>
  <si>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</si>
  <si>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</si>
  <si>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</si>
  <si>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</si>
  <si>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</si>
  <si>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</si>
  <si>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</si>
  <si>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</si>
  <si>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</si>
  <si>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</si>
  <si>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</si>
  <si>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</si>
  <si>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</si>
  <si>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</si>
  <si>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</si>
  <si>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</si>
  <si>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</si>
  <si>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</si>
  <si>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</si>
  <si>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</si>
  <si>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</si>
  <si>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</si>
  <si>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</si>
  <si>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</si>
  <si>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</si>
  <si>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</si>
  <si>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</si>
  <si>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</si>
  <si>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</si>
  <si>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</si>
  <si>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</si>
  <si>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</si>
  <si>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</si>
  <si>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</si>
  <si>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</si>
  <si>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</si>
  <si>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</si>
  <si>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</si>
  <si>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</si>
  <si>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</si>
  <si>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</si>
  <si>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</si>
  <si>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</si>
  <si>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</si>
  <si>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</si>
  <si>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</si>
  <si>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</si>
  <si>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</si>
  <si>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</si>
  <si>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</si>
  <si>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</si>
  <si>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</si>
  <si>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</si>
  <si>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</si>
  <si>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</si>
  <si>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</si>
  <si>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</si>
  <si>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</si>
  <si>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</si>
  <si>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</si>
  <si>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</si>
  <si>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</si>
  <si>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</si>
  <si>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</si>
  <si>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</si>
  <si>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</si>
  <si>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</si>
  <si>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</si>
  <si>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</si>
  <si>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</si>
  <si>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</si>
  <si>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</si>
  <si>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</si>
  <si>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</si>
  <si>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</si>
  <si>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</si>
  <si>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</si>
  <si>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</si>
  <si>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</si>
  <si>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</si>
  <si>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</si>
  <si>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</si>
  <si>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</si>
  <si>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</si>
  <si>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</si>
  <si>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</si>
  <si>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</si>
  <si>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</si>
  <si>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</si>
  <si>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</si>
  <si>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</si>
  <si>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</si>
  <si>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</si>
  <si>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</si>
  <si>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</si>
  <si>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</si>
  <si>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</si>
  <si>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</si>
  <si>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</si>
  <si>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</si>
  <si>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</si>
  <si>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</si>
  <si>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</si>
  <si>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</si>
  <si>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</si>
  <si>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</si>
  <si>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</si>
  <si>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</si>
  <si>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</si>
  <si>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</si>
  <si>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</si>
  <si>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</si>
  <si>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</si>
  <si>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</si>
  <si>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</si>
  <si>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</si>
  <si>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</si>
  <si>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</si>
  <si>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</si>
  <si>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</si>
  <si>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</si>
  <si>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</si>
  <si>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</si>
  <si>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</si>
  <si>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</si>
  <si>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</si>
  <si>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</si>
  <si>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</si>
  <si>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</si>
  <si>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</si>
  <si>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</si>
  <si>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</si>
  <si>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</si>
  <si>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</si>
  <si>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</si>
  <si>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</si>
  <si>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</si>
  <si>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</si>
  <si>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</si>
  <si>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</si>
  <si>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</si>
  <si>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</si>
  <si>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</si>
  <si>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</si>
  <si>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</si>
  <si>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</si>
  <si>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</si>
  <si>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</si>
  <si>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</si>
  <si>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</si>
  <si>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</si>
  <si>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</si>
  <si>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</si>
  <si>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</si>
  <si>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</si>
  <si>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</si>
  <si>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</si>
  <si>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</si>
  <si>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</si>
  <si>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</si>
  <si>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</si>
  <si>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</si>
  <si>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</si>
  <si>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</si>
  <si>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</si>
  <si>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</si>
  <si>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</si>
  <si>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</si>
  <si>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</si>
  <si>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</si>
  <si>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</si>
  <si>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</si>
  <si>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</si>
  <si>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</si>
  <si>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</si>
  <si>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</si>
  <si>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</si>
  <si>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</si>
  <si>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</si>
  <si>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</si>
  <si>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</si>
  <si>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</si>
  <si>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</si>
  <si>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</si>
  <si>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</si>
  <si>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</si>
  <si>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</si>
  <si>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</si>
  <si>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</si>
  <si>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</si>
  <si>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</si>
  <si>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</si>
  <si>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</si>
  <si>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</si>
  <si>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</si>
  <si>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</si>
  <si>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</si>
  <si>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</si>
  <si>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</si>
  <si>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</si>
  <si>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</si>
  <si>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</si>
  <si>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</si>
  <si>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</si>
  <si>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</si>
  <si>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</si>
  <si>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</si>
  <si>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</si>
  <si>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</si>
  <si>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</si>
  <si>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</si>
  <si>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</si>
  <si>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</si>
  <si>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</si>
  <si>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</si>
  <si>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</si>
  <si>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</si>
  <si>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</si>
  <si>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</si>
  <si>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</si>
  <si>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</si>
  <si>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</si>
  <si>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</si>
  <si>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</si>
  <si>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</si>
  <si>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</si>
  <si>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</si>
  <si>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</si>
  <si>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</si>
  <si>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</si>
  <si>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</si>
  <si>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</si>
  <si>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</si>
  <si>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</si>
  <si>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</si>
  <si>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</si>
  <si>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</si>
  <si>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</si>
  <si>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</si>
  <si>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</si>
  <si>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</si>
  <si>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</si>
  <si>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</si>
  <si>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</si>
  <si>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</si>
  <si>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</si>
  <si>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</si>
  <si>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</si>
  <si>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</si>
  <si>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</si>
  <si>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</si>
  <si>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</si>
  <si>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</si>
  <si>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</si>
  <si>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</si>
  <si>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</si>
  <si>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</si>
  <si>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</si>
  <si>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</si>
  <si>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</si>
  <si>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</si>
  <si>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</si>
  <si>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</si>
  <si>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</si>
  <si>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</si>
  <si>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</si>
  <si>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</si>
  <si>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</si>
  <si>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</si>
  <si>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</si>
  <si>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</si>
  <si>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</si>
  <si>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</si>
  <si>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</si>
  <si>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</si>
  <si>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</si>
  <si>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</si>
  <si>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</si>
  <si>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</si>
  <si>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</si>
  <si>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</si>
  <si>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</si>
  <si>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</si>
  <si>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</si>
  <si>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</si>
  <si>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</si>
  <si>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</si>
  <si>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</si>
  <si>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</si>
  <si>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</si>
  <si>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</si>
  <si>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</si>
  <si>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</si>
  <si>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</si>
  <si>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</si>
  <si>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</si>
  <si>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</si>
  <si>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</si>
  <si>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</si>
  <si>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</si>
  <si>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</si>
  <si>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</si>
  <si>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</si>
  <si>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</si>
  <si>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</si>
  <si>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</si>
  <si>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</si>
  <si>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</si>
  <si>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</si>
  <si>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</si>
  <si>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</si>
  <si>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</si>
  <si>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</si>
  <si>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</si>
  <si>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</si>
  <si>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</si>
  <si>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</si>
  <si>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</si>
  <si>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</si>
  <si>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</si>
  <si>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</si>
  <si>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</si>
  <si>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</si>
  <si>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</si>
  <si>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</si>
  <si>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</si>
  <si>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</si>
  <si>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</si>
  <si>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</si>
  <si>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</si>
  <si>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</si>
  <si>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</si>
  <si>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</si>
  <si>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</si>
  <si>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</si>
  <si>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</si>
  <si>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</si>
  <si>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</si>
  <si>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</si>
  <si>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</si>
  <si>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</si>
  <si>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</si>
  <si>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</si>
  <si>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</si>
  <si>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</si>
  <si>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</si>
  <si>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</si>
  <si>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</si>
  <si>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</si>
  <si>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</si>
  <si>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</si>
  <si>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</si>
  <si>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</si>
  <si>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</si>
  <si>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</si>
  <si>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</si>
  <si>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</si>
  <si>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</si>
  <si>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</si>
  <si>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</si>
  <si>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</si>
  <si>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</si>
  <si>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</si>
  <si>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</si>
  <si>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</si>
  <si>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</si>
  <si>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</si>
  <si>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</si>
  <si>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</si>
  <si>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</si>
  <si>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</si>
  <si>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</si>
  <si>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</si>
  <si>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</si>
  <si>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</si>
  <si>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</si>
  <si>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</si>
  <si>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</si>
  <si>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</si>
  <si>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</si>
  <si>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</si>
  <si>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</si>
  <si>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</si>
  <si>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</si>
  <si>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</si>
  <si>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</si>
  <si>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</si>
  <si>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</si>
  <si>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</si>
  <si>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</si>
  <si>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</si>
  <si>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</si>
  <si>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</si>
  <si>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</si>
  <si>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</si>
  <si>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</si>
  <si>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</si>
  <si>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</si>
  <si>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</si>
  <si>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</si>
  <si>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</si>
  <si>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</si>
  <si>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</si>
  <si>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</si>
  <si>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</si>
  <si>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</si>
  <si>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</si>
  <si>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</si>
  <si>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</si>
  <si>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</si>
  <si>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</si>
  <si>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</si>
  <si>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</si>
  <si>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</si>
  <si>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</si>
  <si>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</si>
  <si>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</si>
  <si>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</si>
  <si>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</si>
  <si>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</si>
  <si>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</si>
  <si>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</si>
  <si>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</si>
  <si>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</si>
  <si>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</si>
  <si>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</si>
  <si>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</si>
  <si>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</si>
  <si>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</si>
  <si>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</si>
  <si>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</si>
  <si>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</si>
  <si>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</si>
  <si>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</si>
  <si>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</si>
  <si>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</si>
  <si>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</si>
  <si>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</si>
  <si>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</si>
  <si>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</si>
  <si>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</si>
  <si>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</si>
  <si>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</si>
  <si>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</si>
  <si>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</si>
  <si>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</si>
  <si>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</si>
  <si>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</si>
  <si>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</si>
  <si>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</si>
  <si>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</si>
  <si>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</si>
  <si>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</si>
  <si>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</si>
  <si>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</si>
  <si>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</si>
  <si>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</si>
  <si>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</si>
  <si>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</si>
  <si>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</si>
  <si>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</si>
  <si>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</si>
  <si>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</si>
  <si>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</si>
  <si>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</si>
  <si>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</si>
  <si>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</si>
  <si>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</si>
  <si>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</si>
  <si>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</si>
  <si>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</si>
  <si>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</si>
  <si>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</si>
  <si>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</si>
  <si>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</si>
  <si>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</si>
  <si>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</si>
  <si>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</si>
  <si>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</si>
  <si>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</si>
  <si>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</si>
  <si>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</si>
  <si>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</si>
  <si>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</si>
  <si>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</si>
  <si>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</si>
  <si>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</si>
  <si>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</si>
  <si>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</si>
  <si>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</si>
  <si>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</si>
  <si>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</si>
  <si>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</si>
  <si>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</si>
  <si>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</si>
  <si>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</si>
  <si>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</si>
  <si>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</si>
  <si>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</si>
  <si>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</si>
  <si>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</si>
  <si>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</si>
  <si>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</si>
  <si>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</si>
  <si>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</si>
  <si>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</si>
  <si>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</si>
  <si>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</si>
  <si>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</si>
  <si>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</si>
  <si>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</si>
  <si>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</si>
  <si>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</si>
  <si>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</si>
  <si>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</si>
  <si>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</si>
  <si>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</si>
  <si>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</si>
  <si>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</si>
  <si>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</si>
  <si>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</si>
  <si>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</si>
  <si>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</si>
  <si>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</si>
  <si>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</si>
  <si>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</si>
  <si>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</si>
  <si>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</si>
  <si>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</si>
  <si>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</si>
  <si>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</si>
  <si>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</si>
  <si>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</si>
  <si>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</si>
  <si>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</si>
  <si>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</si>
  <si>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</si>
  <si>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</si>
  <si>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</si>
  <si>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</si>
  <si>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</si>
  <si>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</si>
  <si>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</si>
  <si>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</si>
  <si>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</si>
  <si>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</si>
  <si>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</si>
  <si>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</si>
  <si>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</si>
  <si>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</si>
  <si>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</si>
  <si>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</si>
  <si>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</si>
  <si>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</si>
  <si>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</si>
  <si>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</si>
  <si>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</si>
  <si>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</si>
  <si>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</si>
  <si>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</si>
  <si>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</si>
  <si>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</si>
  <si>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</si>
  <si>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</si>
  <si>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</si>
  <si>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</si>
  <si>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</si>
  <si>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</si>
  <si>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</si>
  <si>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</si>
  <si>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</si>
  <si>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</si>
  <si>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</si>
  <si>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</si>
  <si>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</si>
  <si>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</si>
  <si>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</si>
  <si>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</si>
  <si>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</si>
  <si>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</si>
  <si>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</si>
  <si>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</si>
  <si>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</si>
  <si>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</si>
  <si>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</si>
  <si>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</si>
  <si>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</si>
  <si>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</si>
  <si>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</si>
  <si>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</si>
  <si>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</si>
  <si>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</si>
  <si>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</si>
  <si>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</si>
  <si>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</si>
  <si>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</si>
  <si>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</si>
  <si>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</si>
  <si>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</si>
  <si>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</si>
  <si>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</si>
  <si>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</si>
  <si>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</si>
  <si>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</si>
  <si>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</si>
  <si>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</si>
  <si>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</si>
  <si>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</si>
  <si>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</si>
  <si>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</si>
  <si>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</si>
  <si>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</si>
  <si>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</si>
  <si>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</si>
  <si>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</si>
  <si>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</si>
  <si>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</si>
  <si>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</si>
  <si>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</si>
  <si>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</si>
  <si>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</si>
  <si>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</si>
  <si>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</si>
  <si>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</si>
  <si>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</si>
  <si>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</si>
  <si>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</si>
  <si>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</si>
  <si>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</si>
  <si>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</si>
  <si>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</si>
  <si>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</si>
  <si>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</si>
  <si>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</si>
  <si>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</si>
  <si>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</si>
  <si>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</si>
  <si>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</si>
  <si>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</si>
  <si>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</si>
  <si>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</si>
  <si>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</si>
  <si>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</si>
  <si>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</si>
  <si>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</si>
  <si>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</si>
  <si>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</si>
  <si>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</si>
  <si>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</si>
  <si>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</si>
  <si>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</si>
  <si>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</si>
  <si>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</si>
  <si>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</si>
  <si>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</si>
  <si>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</si>
  <si>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</si>
  <si>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</si>
  <si>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</si>
  <si>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</si>
  <si>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</si>
  <si>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</si>
  <si>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</si>
  <si>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</si>
  <si>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</si>
  <si>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</si>
  <si>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</si>
  <si>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</si>
  <si>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</si>
  <si>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</si>
  <si>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</si>
  <si>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</si>
  <si>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</si>
  <si>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</si>
  <si>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</si>
  <si>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</si>
  <si>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</si>
  <si>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</si>
  <si>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</si>
  <si>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</si>
  <si>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</si>
  <si>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</si>
  <si>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</si>
  <si>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</si>
  <si>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</si>
  <si>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</si>
  <si>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</si>
  <si>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</si>
  <si>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</si>
  <si>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</si>
  <si>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</si>
  <si>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</si>
  <si>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</si>
  <si>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</si>
  <si>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</si>
  <si>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</si>
  <si>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</si>
  <si>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</si>
  <si>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</si>
  <si>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</si>
  <si>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</si>
  <si>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</si>
  <si>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</si>
  <si>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</si>
  <si>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</si>
  <si>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</si>
  <si>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</si>
  <si>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</si>
  <si>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</si>
  <si>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</si>
  <si>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</si>
  <si>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</si>
  <si>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</si>
  <si>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</si>
  <si>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</si>
  <si>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</si>
  <si>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</si>
  <si>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</si>
  <si>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</si>
  <si>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</si>
  <si>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</si>
  <si>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</si>
  <si>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</si>
  <si>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</si>
  <si>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</si>
  <si>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</si>
  <si>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</si>
  <si>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</si>
  <si>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</si>
  <si>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</si>
  <si>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</si>
  <si>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</si>
  <si>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</si>
  <si>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</si>
  <si>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</si>
  <si>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</si>
  <si>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</si>
  <si>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</si>
  <si>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</si>
  <si>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</si>
  <si>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</si>
  <si>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</si>
  <si>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</si>
  <si>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</si>
  <si>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</si>
  <si>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</si>
  <si>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</si>
  <si>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</si>
  <si>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</si>
  <si>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</si>
  <si>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</si>
  <si>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</si>
  <si>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</si>
  <si>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</si>
  <si>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</si>
  <si>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</si>
  <si>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</si>
  <si>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</si>
  <si>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</si>
  <si>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</si>
  <si>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</si>
  <si>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</si>
  <si>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</si>
  <si>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</si>
  <si>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</si>
  <si>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</si>
  <si>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</si>
  <si>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</si>
  <si>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</si>
  <si>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</si>
  <si>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</si>
  <si>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</si>
  <si>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</si>
  <si>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</si>
  <si>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</si>
  <si>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</si>
  <si>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</si>
  <si>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</si>
  <si>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</si>
  <si>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</si>
  <si>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</si>
  <si>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</si>
  <si>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</si>
  <si>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</si>
  <si>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</si>
  <si>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</si>
  <si>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</si>
  <si>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</si>
  <si>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</si>
  <si>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</si>
  <si>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</si>
  <si>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</si>
  <si>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</si>
  <si>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</si>
  <si>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</si>
  <si>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</si>
  <si>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</si>
  <si>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</si>
  <si>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</si>
  <si>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</si>
  <si>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</si>
  <si>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</si>
  <si>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</si>
  <si>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</si>
  <si>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</si>
  <si>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</si>
  <si>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</si>
  <si>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</si>
  <si>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</si>
  <si>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</si>
  <si>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</si>
  <si>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</si>
  <si>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</si>
  <si>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</si>
  <si>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</si>
  <si>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</si>
  <si>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</si>
  <si>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</si>
  <si>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</si>
  <si>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</si>
  <si>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</si>
  <si>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</si>
  <si>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</si>
  <si>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</si>
  <si>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</si>
  <si>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</si>
  <si>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</si>
  <si>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</si>
  <si>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</si>
  <si>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</si>
  <si>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</si>
  <si>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</si>
  <si>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</si>
  <si>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</si>
  <si>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</si>
  <si>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</si>
  <si>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</si>
  <si>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</si>
  <si>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</si>
  <si>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</si>
  <si>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</si>
  <si>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</si>
  <si>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</si>
  <si>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</si>
  <si>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</si>
  <si>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</si>
  <si>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</si>
  <si>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</si>
  <si>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</si>
  <si>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</si>
  <si>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</si>
  <si>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</si>
  <si>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</si>
  <si>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</si>
  <si>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</si>
  <si>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</si>
  <si>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</si>
  <si>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</si>
  <si>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</si>
  <si>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</si>
  <si>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</si>
  <si>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</si>
  <si>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</si>
  <si>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</si>
  <si>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</si>
  <si>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</si>
  <si>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</si>
  <si>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</si>
  <si>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</si>
  <si>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</si>
  <si>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</si>
  <si>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</si>
  <si>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</si>
  <si>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</si>
  <si>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</si>
  <si>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</si>
  <si>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</si>
  <si>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</si>
  <si>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</si>
  <si>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</si>
  <si>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</si>
  <si>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</si>
  <si>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</si>
  <si>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</si>
  <si>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</si>
  <si>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</si>
  <si>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</si>
  <si>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</si>
  <si>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</si>
  <si>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</si>
  <si>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</si>
  <si>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</si>
  <si>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</si>
  <si>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</si>
  <si>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</si>
  <si>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</si>
  <si>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</si>
  <si>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</si>
  <si>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</si>
  <si>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</si>
  <si>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</si>
  <si>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</si>
  <si>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</si>
  <si>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</si>
  <si>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</si>
  <si>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</si>
  <si>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</si>
  <si>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</si>
  <si>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</si>
  <si>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</si>
  <si>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</si>
  <si>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</si>
  <si>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</si>
  <si>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</si>
  <si>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</si>
  <si>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</si>
  <si>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</si>
  <si>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</si>
  <si>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</si>
  <si>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</si>
  <si>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</si>
  <si>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</si>
  <si>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</si>
  <si>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</si>
  <si>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</si>
  <si>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</si>
  <si>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</si>
  <si>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</si>
  <si>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</si>
  <si>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</si>
  <si>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</si>
  <si>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</si>
  <si>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</si>
  <si>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</si>
  <si>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</si>
  <si>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</si>
  <si>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</si>
  <si>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</si>
  <si>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</si>
  <si>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</si>
  <si>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</si>
  <si>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</si>
  <si>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</si>
  <si>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</si>
  <si>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</si>
  <si>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</si>
  <si>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</si>
  <si>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</si>
  <si>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</si>
  <si>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</si>
  <si>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</si>
  <si>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</si>
  <si>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</si>
  <si>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</si>
  <si>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</si>
  <si>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</si>
  <si>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</si>
  <si>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</si>
  <si>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</si>
  <si>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</si>
  <si>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</si>
  <si>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</si>
  <si>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</si>
  <si>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</si>
  <si>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</si>
  <si>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</si>
  <si>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</si>
  <si>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</si>
  <si>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</si>
  <si>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</si>
  <si>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</si>
  <si>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</si>
  <si>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</si>
  <si>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</si>
  <si>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</si>
  <si>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</si>
  <si>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</si>
  <si>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</si>
  <si>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</si>
  <si>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</si>
  <si>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</si>
  <si>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</si>
  <si>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</si>
  <si>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</si>
  <si>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</si>
  <si>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</si>
  <si>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</si>
  <si>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</si>
  <si>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</si>
  <si>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</si>
  <si>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</si>
  <si>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</si>
  <si>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</si>
  <si>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</si>
  <si>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</si>
  <si>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</si>
  <si>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</si>
  <si>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</si>
  <si>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</si>
  <si>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</si>
  <si>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</si>
  <si>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</si>
  <si>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</si>
  <si>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</si>
  <si>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</si>
  <si>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</si>
  <si>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</si>
  <si>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</si>
  <si>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</si>
  <si>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</si>
  <si>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</si>
  <si>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</si>
  <si>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</si>
  <si>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</si>
  <si>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</si>
  <si>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</si>
  <si>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</si>
  <si>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</si>
  <si>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</si>
  <si>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</si>
  <si>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</si>
  <si>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</si>
  <si>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</si>
  <si>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</si>
  <si>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</si>
  <si>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</si>
  <si>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</si>
  <si>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</si>
  <si>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</si>
  <si>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</si>
  <si>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</si>
  <si>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</si>
  <si>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</si>
  <si>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</si>
  <si>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</si>
  <si>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</si>
  <si>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</si>
  <si>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</si>
  <si>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</si>
  <si>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</si>
  <si>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</si>
  <si>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</si>
  <si>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</si>
  <si>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</si>
  <si>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</si>
  <si>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</si>
  <si>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</si>
  <si>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</si>
  <si>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</si>
  <si>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</si>
  <si>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</si>
  <si>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</si>
  <si>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</si>
  <si>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</si>
  <si>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</si>
  <si>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</si>
  <si>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</si>
  <si>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</si>
  <si>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</si>
  <si>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</si>
  <si>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</si>
  <si>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</si>
  <si>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</si>
  <si>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</si>
  <si>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</si>
  <si>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</si>
  <si>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</si>
  <si>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</si>
  <si>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</si>
  <si>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</si>
  <si>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</si>
  <si>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</si>
  <si>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</si>
  <si>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</si>
  <si>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</si>
  <si>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</si>
  <si>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</si>
  <si>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</si>
  <si>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</si>
  <si>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</si>
  <si>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</si>
  <si>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</si>
  <si>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</si>
  <si>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</si>
  <si>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</si>
  <si>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</si>
  <si>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</si>
  <si>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</si>
  <si>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</si>
  <si>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</si>
  <si>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</si>
  <si>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</si>
  <si>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</si>
  <si>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</si>
  <si>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</si>
  <si>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</si>
  <si>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</si>
  <si>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</si>
  <si>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</si>
  <si>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</si>
  <si>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</si>
  <si>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</si>
  <si>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</si>
  <si>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</si>
  <si>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</si>
  <si>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</si>
  <si>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</si>
  <si>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</si>
  <si>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</si>
  <si>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</si>
  <si>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</si>
  <si>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</si>
  <si>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</si>
  <si>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</si>
  <si>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</si>
  <si>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</si>
  <si>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</si>
  <si>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</si>
  <si>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</si>
  <si>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</si>
  <si>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</si>
  <si>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</si>
  <si>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</si>
  <si>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</si>
  <si>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</si>
  <si>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</si>
  <si>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</si>
  <si>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</si>
  <si>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</si>
  <si>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</si>
  <si>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</si>
  <si>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</si>
  <si>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</si>
  <si>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</si>
  <si>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</si>
  <si>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</si>
  <si>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</si>
  <si>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</si>
  <si>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</si>
  <si>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</si>
  <si>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</si>
  <si>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</si>
  <si>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</si>
  <si>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</si>
  <si>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</si>
  <si>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</si>
  <si>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</si>
  <si>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</si>
  <si>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</si>
  <si>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</si>
  <si>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</si>
  <si>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</si>
  <si>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</si>
  <si>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</si>
  <si>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</si>
  <si>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</si>
  <si>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</si>
  <si>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</si>
  <si>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</si>
  <si>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</si>
  <si>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</si>
  <si>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</si>
  <si>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</si>
  <si>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</si>
  <si>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</si>
  <si>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</si>
  <si>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</si>
  <si>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</si>
  <si>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</si>
  <si>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</si>
  <si>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</si>
  <si>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</si>
  <si>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</si>
  <si>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</si>
  <si>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</si>
  <si>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</si>
  <si>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</si>
  <si>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</si>
  <si>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</si>
  <si>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</si>
  <si>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</si>
  <si>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</si>
  <si>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</si>
  <si>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</si>
  <si>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</si>
  <si>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</si>
  <si>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</si>
  <si>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</si>
  <si>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</si>
  <si>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</si>
  <si>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</si>
  <si>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</si>
  <si>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</si>
  <si>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</si>
  <si>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</si>
  <si>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</si>
  <si>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</si>
  <si>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</si>
  <si>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</si>
  <si>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</si>
  <si>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</si>
  <si>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</si>
  <si>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</si>
  <si>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</si>
  <si>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</si>
  <si>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</si>
  <si>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</si>
  <si>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</si>
  <si>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</si>
  <si>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</si>
  <si>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</si>
  <si>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</si>
  <si>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</si>
  <si>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</si>
  <si>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</si>
  <si>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</si>
  <si>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</si>
  <si>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</si>
  <si>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</si>
  <si>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</si>
  <si>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</si>
  <si>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</si>
  <si>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</si>
  <si>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</si>
  <si>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</si>
  <si>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</si>
  <si>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</si>
  <si>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</si>
  <si>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</si>
  <si>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</si>
  <si>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</si>
  <si>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</si>
  <si>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</si>
  <si>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</si>
  <si>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</si>
  <si>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</si>
  <si>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</si>
  <si>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</si>
  <si>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</si>
  <si>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</si>
  <si>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</si>
  <si>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</si>
  <si>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</si>
  <si>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</si>
  <si>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</si>
  <si>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</si>
  <si>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</si>
  <si>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</si>
  <si>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</si>
  <si>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</si>
  <si>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</si>
  <si>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</si>
  <si>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</si>
  <si>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</si>
  <si>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</si>
  <si>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</si>
  <si>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</si>
  <si>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</si>
  <si>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</si>
  <si>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</si>
  <si>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</si>
  <si>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</si>
  <si>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</si>
  <si>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</si>
  <si>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</si>
  <si>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</si>
  <si>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</si>
  <si>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</si>
  <si>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</si>
  <si>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</si>
  <si>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</si>
  <si>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</si>
  <si>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</si>
  <si>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</si>
  <si>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</si>
  <si>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</si>
  <si>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</si>
  <si>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</si>
  <si>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</si>
  <si>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</si>
  <si>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</si>
  <si>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</si>
  <si>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</si>
  <si>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</si>
  <si>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</si>
  <si>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</si>
  <si>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</si>
  <si>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</si>
  <si>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</si>
  <si>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</si>
  <si>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</si>
  <si>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</si>
  <si>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</si>
  <si>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</si>
  <si>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</si>
  <si>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</si>
  <si>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</si>
  <si>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</si>
  <si>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</si>
  <si>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</si>
  <si>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</si>
  <si>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</si>
  <si>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</si>
  <si>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</si>
  <si>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</si>
  <si>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</si>
  <si>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</si>
  <si>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</si>
  <si>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</si>
  <si>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</si>
  <si>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</si>
  <si>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</si>
  <si>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</si>
  <si>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</si>
  <si>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</si>
  <si>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</si>
  <si>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</si>
  <si>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</si>
  <si>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</si>
  <si>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</si>
  <si>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</si>
  <si>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</si>
  <si>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</si>
  <si>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</si>
  <si>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</si>
  <si>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</si>
  <si>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</si>
  <si>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</si>
  <si>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</si>
  <si>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</si>
  <si>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</si>
  <si>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</si>
  <si>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</si>
  <si>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</si>
  <si>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</si>
  <si>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</si>
  <si>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</si>
  <si>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</si>
  <si>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</si>
  <si>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</si>
  <si>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</si>
  <si>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</si>
  <si>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</si>
  <si>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</si>
  <si>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</si>
  <si>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</si>
  <si>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</si>
  <si>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</si>
  <si>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</si>
  <si>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</si>
  <si>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</si>
  <si>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</si>
  <si>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</si>
  <si>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</si>
  <si>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</si>
  <si>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</si>
  <si>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</si>
  <si>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</si>
  <si>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</si>
  <si>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</si>
  <si>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</si>
  <si>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</si>
  <si>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</si>
  <si>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</si>
  <si>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</si>
  <si>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</si>
  <si>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</si>
  <si>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</si>
  <si>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</si>
  <si>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</si>
  <si>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</si>
  <si>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</si>
  <si>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</si>
  <si>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</si>
  <si>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</si>
  <si>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</si>
  <si>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</si>
  <si>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</si>
  <si>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</si>
  <si>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</si>
  <si>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</si>
  <si>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</si>
  <si>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</si>
  <si>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</si>
  <si>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</si>
  <si>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</si>
  <si>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</si>
  <si>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</si>
  <si>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</si>
  <si>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</si>
  <si>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</si>
  <si>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</si>
  <si>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</si>
  <si>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</si>
  <si>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</si>
  <si>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</si>
  <si>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</si>
  <si>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</si>
  <si>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</si>
  <si>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</si>
  <si>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</si>
  <si>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</si>
  <si>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</si>
  <si>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</si>
  <si>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</si>
  <si>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</si>
  <si>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</si>
  <si>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</si>
  <si>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</si>
  <si>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</si>
  <si>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</si>
  <si>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</si>
  <si>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</si>
  <si>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</si>
  <si>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</si>
  <si>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</si>
  <si>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</si>
  <si>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</si>
  <si>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</si>
  <si>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</si>
  <si>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</si>
  <si>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</si>
  <si>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</si>
  <si>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</si>
  <si>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</si>
  <si>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</si>
  <si>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</si>
  <si>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</si>
  <si>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</si>
  <si>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</si>
  <si>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</si>
  <si>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</si>
  <si>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</si>
  <si>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</si>
  <si>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</si>
  <si>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</si>
  <si>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</si>
  <si>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</si>
  <si>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</si>
  <si>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</si>
  <si>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</si>
  <si>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</si>
  <si>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</si>
  <si>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</si>
  <si>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</si>
  <si>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</si>
  <si>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</si>
  <si>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</si>
  <si>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</si>
  <si>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</si>
  <si>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</si>
  <si>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</si>
  <si>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</si>
  <si>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</si>
  <si>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</si>
  <si>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</si>
  <si>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</si>
  <si>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</si>
  <si>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</si>
  <si>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</si>
  <si>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</si>
  <si>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</si>
  <si>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</si>
  <si>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</si>
  <si>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</si>
  <si>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</si>
  <si>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</si>
  <si>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</si>
  <si>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</si>
  <si>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</si>
  <si>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</si>
  <si>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</si>
  <si>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</si>
  <si>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</si>
  <si>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</si>
  <si>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</si>
  <si>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</si>
  <si>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</si>
  <si>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</si>
  <si>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</si>
  <si>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</si>
  <si>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</si>
  <si>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</si>
  <si>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</si>
  <si>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</si>
  <si>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</si>
  <si>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</si>
  <si>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</si>
  <si>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</si>
  <si>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</si>
  <si>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</si>
  <si>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</si>
  <si>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</si>
  <si>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</si>
  <si>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</si>
  <si>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</si>
  <si>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</si>
  <si>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</si>
  <si>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</si>
  <si>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</si>
  <si>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</si>
  <si>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</si>
  <si>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</si>
  <si>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</si>
  <si>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</si>
  <si>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</si>
  <si>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</si>
  <si>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</si>
  <si>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</si>
  <si>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</si>
  <si>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</si>
  <si>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</si>
  <si>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</si>
  <si>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</si>
  <si>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</si>
  <si>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</si>
  <si>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</si>
  <si>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</si>
  <si>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</si>
  <si>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</si>
  <si>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</si>
  <si>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</si>
  <si>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</si>
  <si>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</si>
  <si>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</si>
  <si>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</si>
  <si>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</si>
  <si>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</si>
  <si>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</si>
  <si>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</si>
  <si>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</si>
  <si>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</si>
  <si>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</si>
  <si>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</si>
  <si>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</si>
  <si>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</si>
  <si>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</si>
  <si>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</si>
  <si>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</si>
  <si>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</si>
  <si>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</si>
  <si>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</si>
  <si>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</si>
  <si>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</si>
  <si>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</si>
  <si>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</si>
  <si>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</si>
  <si>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</si>
  <si>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</si>
  <si>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</si>
  <si>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</si>
  <si>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</si>
  <si>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</si>
  <si>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</si>
  <si>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</si>
  <si>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</si>
  <si>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</si>
  <si>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</si>
  <si>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</si>
  <si>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</si>
  <si>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</si>
  <si>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</si>
  <si>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</si>
  <si>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</si>
  <si>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</si>
  <si>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</si>
  <si>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</si>
  <si>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</si>
  <si>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</si>
  <si>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</si>
  <si>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</si>
  <si>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</si>
  <si>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</si>
  <si>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</si>
  <si>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</si>
  <si>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</si>
  <si>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</si>
  <si>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</si>
  <si>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</si>
  <si>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</si>
  <si>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</si>
  <si>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</si>
  <si>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</si>
  <si>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</si>
  <si>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</si>
  <si>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</si>
  <si>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</si>
  <si>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</si>
  <si>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</si>
  <si>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</si>
  <si>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</si>
  <si>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</si>
  <si>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</si>
  <si>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</si>
  <si>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</si>
  <si>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</si>
  <si>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</si>
  <si>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</si>
  <si>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</si>
  <si>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</si>
  <si>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</si>
  <si>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</si>
  <si>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</si>
  <si>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</si>
  <si>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</si>
  <si>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</si>
  <si>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</si>
  <si>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</si>
  <si>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</si>
  <si>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</si>
  <si>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</si>
  <si>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</si>
  <si>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</si>
  <si>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</si>
  <si>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</si>
  <si>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</si>
  <si>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</si>
  <si>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</si>
  <si>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</si>
  <si>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</si>
  <si>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</si>
  <si>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</si>
  <si>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</si>
  <si>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</si>
  <si>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</si>
  <si>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</si>
  <si>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</si>
  <si>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</si>
  <si>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</si>
  <si>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</si>
  <si>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</si>
  <si>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</si>
  <si>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</si>
  <si>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</si>
  <si>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</si>
  <si>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</si>
  <si>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</si>
  <si>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</si>
  <si>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</si>
  <si>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</si>
  <si>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</si>
  <si>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</si>
  <si>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</si>
  <si>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</si>
  <si>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</si>
  <si>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</si>
  <si>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</si>
  <si>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</si>
  <si>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</si>
  <si>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</si>
  <si>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</si>
  <si>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</si>
  <si>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</si>
  <si>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</si>
  <si>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</si>
  <si>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</si>
  <si>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</si>
  <si>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</si>
  <si>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</si>
  <si>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</si>
  <si>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</si>
  <si>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</si>
  <si>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</si>
  <si>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</si>
  <si>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</si>
  <si>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</si>
  <si>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</si>
  <si>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</si>
  <si>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</si>
  <si>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</si>
  <si>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</si>
  <si>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</si>
  <si>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</si>
  <si>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</si>
  <si>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</si>
  <si>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</si>
  <si>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</si>
  <si>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</si>
  <si>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</si>
  <si>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</si>
  <si>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</si>
  <si>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</si>
  <si>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</si>
  <si>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</si>
  <si>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</si>
  <si>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</si>
  <si>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</si>
  <si>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</si>
  <si>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</si>
  <si>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</si>
  <si>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</si>
  <si>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</si>
  <si>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</si>
  <si>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</si>
  <si>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</si>
  <si>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</si>
  <si>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</si>
  <si>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</si>
  <si>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</si>
  <si>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</si>
  <si>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</si>
  <si>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</si>
  <si>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</si>
  <si>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</si>
  <si>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</si>
  <si>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</si>
  <si>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</si>
  <si>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</si>
  <si>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</si>
  <si>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</si>
  <si>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</si>
  <si>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</si>
  <si>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</si>
  <si>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</si>
  <si>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</si>
  <si>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</si>
  <si>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</si>
  <si>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</si>
  <si>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</si>
  <si>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</si>
  <si>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</si>
  <si>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</si>
  <si>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</si>
  <si>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</si>
  <si>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</si>
  <si>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</si>
  <si>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</si>
  <si>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</si>
  <si>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</si>
  <si>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</si>
  <si>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</si>
  <si>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</si>
  <si>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</si>
  <si>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</si>
  <si>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</si>
  <si>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</si>
  <si>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</si>
  <si>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</si>
  <si>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</si>
  <si>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</si>
  <si>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</si>
  <si>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</si>
  <si>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</si>
  <si>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</si>
  <si>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</si>
  <si>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</si>
  <si>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</si>
  <si>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</si>
  <si>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</si>
  <si>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</si>
  <si>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</si>
  <si>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</si>
  <si>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</si>
  <si>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</si>
  <si>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</si>
  <si>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</si>
  <si>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</si>
  <si>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</si>
  <si>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</si>
  <si>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</si>
  <si>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</si>
  <si>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</si>
  <si>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</si>
  <si>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</si>
  <si>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</si>
  <si>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</si>
  <si>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</si>
  <si>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</si>
  <si>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</si>
  <si>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</si>
  <si>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</si>
  <si>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</si>
  <si>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</si>
  <si>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</si>
  <si>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</si>
  <si>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</si>
  <si>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</si>
  <si>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</si>
  <si>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</si>
  <si>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</si>
  <si>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</si>
  <si>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</si>
  <si>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</si>
  <si>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</si>
  <si>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</si>
  <si>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</si>
  <si>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</si>
  <si>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</si>
  <si>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</si>
  <si>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</si>
  <si>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</si>
  <si>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</si>
  <si>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</si>
  <si>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</si>
  <si>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</si>
  <si>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</si>
  <si>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</si>
  <si>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</si>
  <si>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</si>
  <si>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</si>
  <si>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</si>
  <si>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</si>
  <si>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</si>
  <si>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</si>
  <si>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</si>
  <si>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</si>
  <si>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</si>
  <si>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</si>
  <si>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</si>
  <si>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</si>
  <si>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</si>
  <si>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</si>
  <si>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</si>
  <si>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</si>
  <si>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</si>
  <si>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</si>
  <si>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</si>
  <si>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</si>
  <si>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</si>
  <si>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</si>
  <si>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</si>
  <si>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</si>
  <si>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</si>
  <si>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</si>
  <si>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</si>
  <si>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</si>
  <si>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</si>
  <si>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</si>
  <si>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</si>
  <si>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</si>
  <si>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</si>
  <si>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</si>
  <si>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</si>
  <si>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</si>
  <si>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</si>
  <si>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</si>
  <si>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</si>
  <si>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</si>
  <si>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</si>
  <si>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</si>
  <si>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</si>
  <si>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</si>
  <si>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</si>
  <si>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</si>
  <si>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</si>
  <si>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</si>
  <si>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</si>
  <si>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</si>
  <si>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</si>
  <si>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</si>
  <si>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</si>
  <si>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</si>
  <si>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</si>
  <si>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</si>
  <si>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</si>
  <si>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</si>
  <si>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</si>
  <si>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</si>
  <si>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</si>
  <si>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</si>
  <si>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</si>
  <si>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</si>
  <si>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</si>
  <si>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</si>
  <si>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</si>
  <si>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</si>
  <si>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</si>
  <si>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</si>
  <si>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</si>
  <si>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</si>
  <si>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</si>
  <si>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</si>
  <si>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</si>
  <si>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</si>
  <si>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</si>
  <si>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</si>
  <si>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</si>
  <si>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</si>
  <si>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</si>
  <si>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</si>
  <si>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</si>
  <si>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</si>
  <si>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</si>
  <si>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</si>
  <si>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</si>
  <si>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</si>
  <si>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</si>
  <si>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</si>
  <si>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</si>
  <si>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</si>
  <si>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</si>
  <si>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</si>
  <si>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</si>
  <si>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</si>
  <si>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</si>
  <si>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</si>
  <si>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</si>
  <si>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</si>
  <si>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</si>
  <si>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</si>
  <si>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</si>
  <si>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</si>
  <si>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</si>
  <si>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</si>
  <si>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</si>
  <si>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</si>
  <si>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</si>
  <si>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</si>
  <si>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</si>
  <si>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</si>
  <si>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</si>
  <si>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</si>
  <si>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</si>
  <si>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</si>
  <si>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</si>
  <si>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</si>
  <si>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</si>
  <si>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</si>
  <si>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</si>
  <si>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</si>
  <si>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</si>
  <si>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</si>
  <si>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</si>
  <si>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</si>
  <si>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</si>
  <si>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</si>
  <si>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</si>
  <si>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</si>
  <si>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</si>
  <si>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</si>
  <si>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</si>
  <si>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</si>
  <si>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</si>
  <si>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</si>
  <si>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</si>
  <si>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</si>
  <si>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</si>
  <si>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</si>
  <si>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</si>
  <si>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</si>
  <si>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</si>
  <si>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</si>
  <si>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</si>
  <si>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</si>
  <si>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</si>
  <si>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</si>
  <si>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</si>
  <si>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</si>
  <si>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</si>
  <si>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</si>
  <si>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</si>
  <si>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</si>
  <si>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</si>
  <si>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</si>
  <si>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</si>
  <si>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</si>
  <si>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</si>
  <si>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</si>
  <si>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</si>
  <si>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</si>
  <si>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</si>
  <si>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</si>
  <si>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</si>
  <si>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</si>
  <si>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</si>
  <si>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</si>
  <si>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</si>
  <si>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</si>
  <si>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</si>
  <si>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</si>
  <si>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</si>
  <si>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</si>
  <si>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</si>
  <si>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</si>
  <si>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</si>
  <si>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</si>
  <si>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</si>
  <si>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</si>
  <si>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</si>
  <si>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</si>
  <si>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</si>
  <si>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</si>
  <si>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</si>
  <si>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</si>
  <si>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</si>
  <si>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</si>
  <si>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</si>
  <si>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</si>
  <si>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</si>
  <si>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</si>
  <si>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</si>
  <si>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</si>
  <si>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</si>
  <si>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</si>
  <si>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</si>
  <si>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</si>
  <si>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</si>
  <si>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</si>
  <si>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</si>
  <si>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</si>
  <si>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</si>
  <si>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</si>
  <si>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</si>
  <si>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</si>
  <si>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</si>
  <si>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</si>
  <si>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</si>
  <si>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</si>
  <si>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</si>
  <si>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</si>
  <si>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</si>
  <si>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</si>
  <si>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</si>
  <si>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</si>
  <si>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</si>
  <si>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</si>
  <si>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</si>
  <si>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</si>
  <si>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</si>
  <si>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</si>
  <si>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</si>
  <si>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</si>
  <si>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</si>
  <si>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</si>
  <si>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</si>
  <si>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</si>
  <si>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</si>
  <si>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</si>
  <si>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</si>
  <si>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</si>
  <si>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</si>
  <si>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</si>
  <si>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</si>
  <si>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</si>
  <si>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</si>
  <si>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</si>
  <si>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</si>
  <si>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</si>
  <si>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</si>
  <si>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</si>
  <si>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</si>
  <si>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</si>
  <si>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</si>
  <si>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</si>
  <si>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</si>
  <si>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</si>
  <si>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</si>
  <si>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</si>
  <si>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</si>
  <si>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</si>
  <si>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</si>
  <si>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</si>
  <si>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</si>
  <si>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</si>
  <si>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</si>
  <si>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</si>
  <si>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</si>
  <si>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</si>
  <si>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</si>
  <si>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</si>
  <si>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</si>
  <si>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</si>
  <si>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</si>
  <si>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</si>
  <si>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</si>
  <si>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</si>
  <si>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</si>
  <si>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</si>
  <si>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</si>
  <si>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</si>
  <si>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</si>
  <si>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</si>
  <si>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</si>
  <si>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</si>
  <si>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</si>
  <si>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</si>
  <si>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</si>
  <si>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</si>
  <si>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</si>
  <si>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</si>
  <si>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</si>
  <si>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</si>
  <si>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</si>
  <si>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</si>
  <si>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</si>
  <si>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</si>
  <si>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</si>
  <si>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</si>
  <si>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</si>
  <si>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</si>
  <si>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</si>
  <si>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</si>
  <si>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</si>
  <si>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</si>
  <si>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</si>
  <si>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</si>
  <si>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</si>
  <si>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</si>
  <si>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</si>
  <si>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</si>
  <si>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</si>
  <si>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</si>
  <si>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</si>
  <si>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</si>
  <si>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</si>
  <si>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</si>
  <si>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</si>
  <si>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</si>
  <si>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</si>
  <si>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</si>
  <si>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</si>
  <si>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</si>
  <si>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</si>
  <si>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</si>
  <si>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</si>
  <si>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</si>
  <si>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</si>
  <si>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</si>
  <si>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</si>
  <si>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</si>
  <si>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</si>
  <si>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</si>
  <si>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</si>
  <si>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</si>
  <si>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</si>
  <si>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</si>
  <si>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</si>
  <si>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</si>
  <si>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</si>
  <si>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</si>
  <si>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</si>
  <si>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</si>
  <si>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</si>
  <si>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</si>
  <si>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</si>
  <si>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</si>
  <si>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</si>
  <si>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</si>
  <si>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</si>
  <si>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</si>
  <si>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</si>
  <si>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</si>
  <si>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</si>
  <si>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</si>
  <si>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</si>
  <si>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</si>
  <si>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</si>
  <si>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</si>
  <si>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</si>
  <si>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</si>
  <si>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</si>
  <si>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</si>
  <si>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</si>
  <si>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</si>
  <si>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</si>
  <si>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</si>
  <si>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</si>
  <si>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</si>
  <si>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</si>
  <si>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</si>
  <si>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</si>
  <si>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</si>
  <si>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</si>
  <si>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</si>
  <si>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</si>
  <si>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</si>
  <si>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</si>
  <si>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</si>
  <si>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</si>
  <si>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</si>
  <si>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</si>
  <si>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</si>
  <si>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</si>
  <si>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</si>
  <si>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</si>
  <si>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</si>
  <si>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</si>
  <si>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</si>
  <si>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</si>
  <si>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</si>
  <si>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</si>
  <si>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</si>
  <si>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</si>
  <si>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</si>
  <si>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</si>
  <si>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</si>
  <si>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</si>
  <si>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</si>
  <si>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</si>
  <si>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</si>
  <si>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</si>
  <si>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</si>
  <si>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</si>
  <si>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</si>
  <si>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</si>
  <si>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</si>
  <si>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</si>
  <si>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</si>
  <si>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</si>
  <si>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</si>
  <si>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</si>
  <si>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</si>
  <si>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</si>
  <si>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</si>
  <si>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</si>
  <si>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</si>
  <si>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</si>
  <si>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</si>
  <si>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</si>
  <si>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</si>
  <si>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</si>
  <si>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</si>
  <si>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</si>
  <si>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</si>
  <si>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</si>
  <si>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</si>
  <si>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</si>
  <si>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</si>
  <si>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</si>
  <si>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</si>
  <si>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</si>
  <si>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</si>
  <si>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</si>
  <si>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</si>
  <si>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</si>
  <si>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</si>
  <si>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</si>
  <si>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</si>
  <si>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</si>
  <si>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</si>
  <si>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</si>
  <si>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</si>
  <si>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</si>
  <si>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</si>
  <si>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</si>
  <si>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</si>
  <si>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</si>
  <si>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</si>
  <si>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</si>
  <si>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</si>
  <si>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</si>
  <si>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</si>
  <si>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</si>
  <si>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</si>
  <si>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</si>
  <si>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</si>
  <si>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</si>
  <si>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</si>
  <si>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</si>
  <si>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</si>
  <si>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</si>
  <si>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</si>
  <si>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</si>
  <si>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</si>
  <si>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</si>
  <si>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</si>
  <si>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</si>
  <si>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</si>
  <si>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</si>
  <si>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</si>
  <si>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</si>
  <si>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</si>
  <si>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</si>
  <si>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</si>
  <si>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</si>
  <si>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</si>
  <si>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</si>
  <si>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</si>
  <si>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</si>
  <si>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</si>
  <si>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</si>
  <si>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</si>
  <si>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</si>
  <si>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</si>
  <si>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</si>
  <si>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</si>
  <si>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</si>
  <si>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</si>
  <si>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</si>
  <si>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</si>
  <si>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</si>
  <si>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</si>
  <si>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</si>
  <si>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</si>
  <si>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</si>
  <si>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</si>
  <si>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</si>
  <si>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</si>
  <si>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</si>
  <si>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</si>
  <si>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</si>
  <si>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</si>
  <si>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</si>
  <si>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</si>
  <si>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</si>
  <si>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</si>
  <si>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</si>
  <si>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</si>
  <si>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</si>
  <si>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</si>
  <si>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</si>
  <si>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</si>
  <si>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</si>
  <si>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</si>
  <si>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</si>
  <si>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</si>
  <si>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</si>
  <si>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</si>
  <si>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</si>
  <si>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</si>
  <si>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</si>
  <si>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</si>
  <si>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</si>
  <si>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</si>
  <si>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</si>
  <si>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</si>
  <si>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</si>
  <si>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</si>
  <si>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</si>
  <si>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</si>
  <si>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</si>
  <si>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</si>
  <si>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</si>
  <si>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</si>
  <si>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</si>
  <si>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</si>
  <si>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</si>
  <si>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</si>
  <si>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</si>
  <si>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</si>
  <si>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</si>
  <si>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</si>
  <si>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</si>
  <si>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</si>
  <si>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</si>
  <si>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</si>
  <si>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</si>
  <si>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</si>
  <si>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</si>
  <si>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</si>
  <si>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</si>
  <si>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</si>
  <si>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</si>
  <si>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</si>
  <si>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</si>
  <si>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</si>
  <si>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</si>
  <si>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</si>
  <si>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</si>
  <si>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</si>
  <si>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</si>
  <si>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</si>
  <si>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</si>
  <si>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</si>
  <si>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</si>
  <si>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</si>
  <si>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</si>
  <si>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</si>
  <si>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</si>
  <si>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</si>
  <si>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</si>
  <si>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</si>
  <si>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</si>
  <si>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</si>
  <si>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</si>
  <si>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</si>
  <si>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</si>
  <si>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</si>
  <si>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</si>
  <si>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</si>
  <si>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</si>
  <si>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</si>
  <si>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</si>
  <si>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</si>
  <si>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</si>
  <si>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</si>
  <si>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</si>
  <si>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</si>
  <si>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</si>
  <si>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</si>
  <si>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</si>
  <si>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</si>
  <si>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</si>
  <si>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</si>
  <si>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</si>
  <si>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</si>
  <si>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</si>
  <si>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</si>
  <si>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</si>
  <si>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</si>
  <si>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</si>
  <si>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</si>
  <si>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</si>
  <si>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</si>
  <si>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</si>
  <si>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</si>
  <si>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</si>
  <si>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</si>
  <si>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</si>
  <si>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</si>
  <si>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</si>
  <si>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</si>
  <si>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</si>
  <si>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</si>
  <si>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</si>
  <si>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</si>
  <si>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</si>
  <si>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</si>
  <si>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</si>
  <si>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</si>
  <si>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</si>
  <si>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</si>
  <si>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</si>
  <si>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</si>
  <si>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</si>
  <si>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</si>
  <si>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</si>
  <si>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</si>
  <si>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</si>
  <si>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</si>
  <si>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</si>
  <si>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</si>
  <si>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</si>
  <si>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</si>
  <si>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</si>
  <si>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</si>
  <si>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</si>
  <si>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</si>
  <si>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</si>
  <si>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</si>
  <si>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</si>
  <si>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</si>
  <si>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</si>
  <si>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</si>
  <si>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</si>
  <si>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</si>
  <si>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</si>
  <si>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</si>
  <si>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</si>
  <si>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</si>
  <si>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</si>
  <si>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</si>
  <si>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</si>
  <si>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</si>
  <si>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</si>
  <si>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</si>
  <si>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</si>
  <si>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</si>
  <si>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</si>
  <si>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</si>
  <si>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</si>
  <si>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</si>
  <si>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</si>
  <si>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</si>
  <si>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</si>
  <si>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</si>
  <si>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</si>
  <si>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</si>
  <si>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</si>
  <si>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</si>
  <si>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</si>
  <si>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</si>
  <si>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</si>
  <si>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</si>
  <si>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</si>
  <si>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</si>
  <si>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</si>
  <si>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</si>
  <si>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</si>
  <si>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</si>
  <si>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</si>
  <si>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</si>
  <si>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</si>
  <si>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</si>
  <si>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</si>
  <si>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</si>
  <si>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</si>
  <si>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</si>
  <si>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</si>
  <si>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</si>
  <si>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</si>
  <si>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</si>
  <si>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</si>
  <si>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</si>
  <si>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</si>
  <si>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</si>
  <si>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</si>
  <si>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</si>
  <si>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</si>
  <si>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</si>
  <si>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</si>
  <si>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</si>
  <si>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</si>
  <si>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</si>
  <si>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</si>
  <si>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</si>
  <si>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</si>
  <si>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</si>
  <si>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</si>
  <si>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</si>
  <si>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</si>
  <si>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</si>
  <si>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</si>
  <si>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</si>
  <si>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</si>
  <si>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</si>
  <si>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</si>
  <si>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</si>
  <si>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</si>
  <si>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</si>
  <si>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</si>
  <si>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</si>
  <si>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</si>
  <si>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</si>
  <si>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</si>
  <si>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</si>
  <si>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</si>
  <si>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</si>
  <si>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</si>
  <si>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</si>
  <si>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</si>
  <si>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</si>
  <si>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</si>
  <si>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</si>
  <si>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</si>
  <si>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</si>
  <si>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</si>
  <si>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</si>
  <si>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</si>
  <si>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</si>
  <si>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</si>
  <si>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</si>
  <si>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</si>
  <si>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</si>
  <si>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</si>
  <si>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</si>
  <si>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</si>
  <si>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</si>
  <si>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</si>
  <si>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</si>
  <si>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</si>
  <si>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</si>
  <si>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</si>
  <si>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</si>
  <si>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</si>
  <si>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</si>
  <si>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</si>
  <si>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</si>
  <si>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</si>
  <si>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</si>
  <si>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</si>
  <si>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</si>
  <si>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</si>
  <si>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</si>
  <si>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</si>
  <si>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</si>
  <si>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</si>
  <si>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</si>
  <si>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</si>
  <si>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</si>
  <si>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</si>
  <si>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</si>
  <si>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</si>
  <si>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</si>
  <si>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</si>
  <si>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</si>
  <si>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</si>
  <si>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</si>
  <si>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</si>
  <si>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</si>
  <si>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</si>
  <si>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</si>
  <si>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</si>
  <si>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</si>
  <si>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</si>
  <si>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</si>
  <si>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</si>
  <si>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</si>
  <si>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</si>
  <si>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</si>
  <si>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</si>
  <si>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</si>
  <si>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</si>
  <si>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</si>
  <si>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</si>
  <si>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</si>
  <si>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</si>
  <si>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</si>
  <si>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</si>
  <si>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</si>
  <si>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</si>
  <si>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</si>
  <si>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</si>
  <si>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</si>
  <si>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</si>
  <si>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</si>
  <si>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</si>
  <si>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</si>
  <si>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</si>
  <si>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</si>
  <si>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</si>
  <si>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</si>
  <si>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</si>
  <si>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</si>
  <si>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</si>
  <si>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</si>
  <si>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</si>
  <si>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</si>
  <si>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</si>
  <si>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</si>
  <si>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</si>
  <si>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</si>
  <si>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</si>
  <si>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</si>
  <si>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</si>
  <si>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</si>
  <si>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</si>
  <si>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</si>
  <si>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</si>
  <si>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</si>
  <si>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</si>
  <si>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</si>
  <si>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</si>
  <si>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</si>
  <si>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</si>
  <si>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</si>
  <si>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</si>
  <si>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</si>
  <si>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</si>
  <si>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</si>
  <si>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</si>
  <si>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</si>
  <si>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</si>
  <si>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</si>
  <si>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</si>
  <si>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</si>
  <si>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</si>
  <si>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</si>
  <si>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</si>
  <si>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</si>
  <si>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</si>
  <si>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</si>
  <si>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</si>
  <si>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</si>
  <si>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</si>
  <si>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</si>
  <si>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</si>
  <si>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</si>
  <si>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</si>
  <si>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</si>
  <si>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</si>
  <si>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</si>
  <si>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</si>
  <si>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</si>
  <si>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</si>
  <si>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</si>
  <si>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</si>
  <si>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</si>
  <si>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</si>
  <si>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</si>
  <si>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</si>
  <si>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</si>
  <si>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</si>
  <si>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</si>
  <si>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</si>
  <si>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</si>
  <si>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</si>
  <si>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</si>
  <si>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</si>
  <si>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</si>
  <si>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</si>
  <si>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</si>
  <si>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</si>
  <si>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</si>
  <si>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</si>
  <si>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</si>
  <si>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</si>
  <si>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</si>
  <si>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</si>
  <si>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</si>
  <si>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</si>
  <si>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</si>
  <si>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</si>
  <si>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</si>
  <si>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</si>
  <si>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</si>
  <si>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</si>
  <si>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</si>
  <si>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</si>
  <si>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</si>
  <si>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</si>
  <si>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</si>
  <si>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</si>
  <si>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</si>
  <si>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</si>
  <si>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</si>
  <si>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</si>
  <si>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</si>
  <si>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</si>
  <si>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</si>
  <si>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</si>
  <si>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</si>
  <si>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</si>
  <si>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</si>
  <si>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</si>
  <si>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</si>
  <si>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</si>
  <si>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</si>
  <si>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</si>
  <si>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</si>
  <si>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</si>
  <si>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</si>
  <si>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</si>
  <si>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</si>
  <si>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</si>
  <si>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</si>
  <si>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</si>
  <si>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</si>
  <si>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</si>
  <si>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</si>
  <si>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</si>
  <si>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</si>
  <si>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</si>
  <si>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</si>
  <si>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</si>
  <si>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</si>
  <si>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</si>
  <si>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</si>
  <si>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</si>
  <si>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</si>
  <si>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</si>
  <si>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</si>
  <si>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</si>
  <si>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</si>
  <si>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</si>
  <si>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</si>
  <si>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</si>
  <si>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</si>
  <si>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</si>
  <si>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</si>
  <si>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</si>
  <si>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</si>
  <si>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</si>
  <si>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</si>
  <si>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</si>
  <si>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</si>
  <si>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</si>
  <si>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</si>
  <si>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</si>
  <si>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</si>
  <si>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</si>
  <si>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</si>
  <si>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</si>
  <si>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</si>
  <si>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</si>
  <si>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</si>
  <si>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</si>
  <si>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</si>
  <si>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</si>
  <si>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</si>
  <si>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</si>
  <si>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</si>
  <si>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</si>
  <si>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</si>
  <si>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</si>
  <si>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</si>
  <si>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</si>
  <si>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</si>
  <si>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</si>
  <si>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</si>
  <si>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</si>
  <si>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</si>
  <si>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</si>
  <si>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</si>
  <si>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</si>
  <si>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</si>
  <si>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</si>
  <si>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</si>
  <si>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</si>
  <si>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</si>
  <si>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</si>
  <si>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</si>
  <si>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</si>
  <si>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</si>
  <si>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</si>
  <si>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</si>
  <si>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</si>
  <si>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</si>
  <si>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</si>
  <si>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</si>
  <si>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</si>
  <si>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</si>
  <si>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</si>
  <si>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</si>
  <si>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</si>
  <si>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</si>
  <si>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</si>
  <si>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</si>
  <si>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</si>
  <si>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</si>
  <si>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</si>
  <si>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</si>
  <si>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</si>
  <si>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</si>
  <si>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</si>
  <si>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</si>
  <si>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</si>
  <si>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</si>
  <si>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</si>
  <si>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</si>
  <si>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</si>
  <si>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</si>
  <si>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</si>
  <si>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</si>
  <si>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</si>
  <si>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</si>
  <si>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</si>
  <si>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</si>
  <si>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</si>
  <si>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</si>
  <si>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</si>
  <si>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</si>
  <si>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</si>
  <si>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</si>
  <si>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</si>
  <si>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</si>
  <si>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</si>
  <si>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</si>
  <si>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</si>
  <si>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</si>
  <si>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</si>
  <si>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</si>
  <si>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</si>
  <si>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</si>
  <si>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</si>
  <si>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</si>
  <si>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</si>
  <si>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</si>
  <si>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</si>
  <si>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</si>
  <si>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</si>
  <si>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</si>
  <si>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</si>
  <si>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</si>
  <si>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</si>
  <si>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</si>
  <si>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</si>
  <si>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</si>
  <si>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</si>
  <si>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</si>
  <si>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</si>
  <si>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</si>
  <si>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</si>
  <si>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</si>
  <si>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</si>
  <si>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</si>
  <si>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</si>
  <si>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</si>
  <si>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</si>
  <si>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</si>
  <si>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</si>
  <si>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</si>
  <si>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</si>
  <si>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</si>
  <si>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</si>
  <si>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</si>
  <si>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</si>
  <si>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</si>
  <si>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</si>
  <si>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</si>
  <si>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</si>
  <si>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</si>
  <si>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</si>
  <si>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</si>
  <si>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</si>
  <si>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</si>
  <si>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</si>
  <si>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</si>
  <si>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</si>
  <si>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</si>
  <si>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</si>
  <si>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</si>
  <si>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</si>
  <si>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</si>
  <si>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</si>
  <si>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</si>
  <si>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</si>
  <si>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</si>
  <si>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</si>
  <si>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</si>
  <si>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</si>
  <si>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</si>
  <si>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</si>
  <si>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</si>
  <si>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</si>
  <si>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</si>
  <si>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</si>
  <si>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</si>
  <si>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</si>
  <si>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</si>
  <si>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</si>
  <si>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</si>
  <si>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</si>
  <si>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</si>
  <si>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</si>
  <si>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</si>
  <si>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</si>
  <si>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</si>
  <si>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</si>
  <si>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</si>
  <si>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</si>
  <si>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</si>
  <si>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</si>
  <si>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</si>
  <si>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</si>
  <si>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</si>
  <si>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</si>
  <si>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</si>
  <si>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</si>
  <si>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</si>
  <si>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</si>
  <si>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</si>
  <si>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</si>
  <si>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</si>
  <si>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</si>
  <si>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</si>
  <si>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</si>
  <si>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</si>
  <si>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</si>
  <si>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</si>
  <si>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</si>
  <si>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</si>
  <si>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</si>
  <si>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</si>
  <si>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</si>
  <si>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</si>
  <si>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</si>
  <si>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</si>
  <si>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</si>
  <si>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</si>
  <si>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</si>
  <si>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</si>
  <si>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</si>
  <si>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</si>
  <si>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</si>
  <si>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</si>
  <si>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</si>
  <si>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</si>
  <si>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</si>
  <si>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</si>
  <si>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</si>
  <si>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</si>
  <si>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</si>
  <si>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</si>
  <si>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</si>
  <si>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</si>
  <si>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</si>
  <si>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</si>
  <si>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</si>
  <si>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</si>
  <si>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</si>
  <si>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</si>
  <si>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</si>
  <si>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</si>
  <si>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</si>
  <si>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</si>
  <si>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</si>
  <si>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</si>
  <si>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</si>
  <si>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</si>
  <si>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</si>
  <si>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</si>
  <si>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</si>
  <si>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</si>
  <si>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</si>
  <si>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</si>
  <si>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</si>
  <si>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</si>
  <si>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</si>
  <si>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</si>
  <si>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</si>
  <si>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</si>
  <si>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</si>
  <si>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</si>
  <si>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</si>
  <si>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</si>
  <si>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</si>
  <si>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</si>
  <si>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</si>
  <si>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</si>
  <si>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</si>
  <si>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</si>
  <si>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</si>
  <si>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</si>
  <si>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</si>
  <si>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</si>
  <si>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</si>
  <si>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</si>
  <si>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</si>
  <si>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</si>
  <si>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</si>
  <si>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</si>
  <si>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</si>
  <si>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</si>
  <si>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</si>
  <si>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</si>
  <si>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</si>
  <si>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</si>
  <si>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</si>
  <si>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</si>
  <si>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</si>
  <si>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</si>
  <si>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</si>
  <si>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</si>
  <si>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</si>
  <si>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</si>
  <si>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</si>
  <si>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</si>
  <si>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</si>
  <si>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</si>
  <si>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</si>
  <si>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</si>
  <si>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</si>
  <si>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</si>
  <si>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</si>
  <si>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</si>
  <si>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</si>
  <si>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</si>
  <si>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</si>
  <si>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</si>
  <si>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</si>
  <si>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</si>
  <si>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</si>
  <si>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</si>
  <si>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</si>
  <si>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</si>
  <si>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</si>
  <si>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</si>
  <si>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</si>
  <si>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</si>
  <si>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</si>
  <si>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</si>
  <si>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</si>
  <si>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</si>
  <si>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</si>
  <si>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</si>
  <si>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</si>
  <si>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</si>
  <si>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</si>
  <si>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</si>
  <si>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</si>
  <si>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</si>
  <si>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</si>
  <si>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</si>
  <si>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</si>
  <si>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</si>
  <si>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</si>
  <si>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</si>
  <si>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</si>
  <si>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</si>
  <si>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</si>
  <si>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</si>
  <si>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</si>
  <si>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</si>
  <si>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</si>
  <si>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</si>
  <si>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</si>
  <si>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</si>
  <si>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</si>
  <si>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</si>
  <si>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</si>
  <si>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</si>
  <si>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</si>
  <si>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</si>
  <si>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</si>
  <si>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</si>
  <si>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</si>
  <si>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</si>
  <si>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</si>
  <si>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</si>
  <si>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</si>
  <si>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</si>
  <si>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</si>
  <si>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</si>
  <si>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</si>
  <si>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</si>
  <si>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</si>
  <si>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</si>
  <si>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</si>
  <si>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</si>
  <si>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</si>
  <si>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</si>
  <si>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</si>
  <si>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</si>
  <si>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</si>
  <si>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</si>
  <si>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</si>
  <si>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</si>
  <si>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</si>
  <si>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</si>
  <si>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</si>
  <si>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</si>
  <si>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</si>
  <si>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</si>
  <si>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</si>
  <si>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</si>
  <si>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</si>
  <si>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</si>
  <si>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</si>
  <si>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</si>
  <si>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</si>
  <si>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</si>
  <si>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</si>
  <si>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</si>
  <si>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</si>
  <si>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</si>
  <si>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</si>
  <si>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</si>
  <si>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</si>
  <si>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</si>
  <si>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</si>
  <si>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</si>
  <si>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</si>
  <si>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</si>
  <si>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</si>
  <si>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</si>
  <si>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</si>
  <si>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</si>
  <si>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</si>
  <si>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</si>
  <si>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</si>
  <si>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</si>
  <si>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</si>
  <si>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</si>
  <si>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</si>
  <si>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</si>
  <si>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</si>
  <si>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</si>
  <si>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</si>
  <si>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</si>
  <si>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</si>
  <si>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</si>
  <si>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</si>
  <si>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</si>
  <si>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</si>
  <si>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</si>
  <si>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</si>
  <si>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</si>
  <si>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</si>
  <si>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</si>
  <si>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</si>
  <si>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</si>
  <si>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</si>
  <si>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</si>
  <si>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</si>
  <si>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</si>
  <si>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</si>
  <si>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</si>
  <si>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</si>
  <si>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</si>
  <si>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</si>
  <si>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</si>
  <si>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</si>
  <si>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</si>
  <si>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</si>
  <si>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</si>
  <si>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</si>
  <si>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</si>
  <si>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</si>
  <si>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</si>
  <si>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</si>
  <si>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</si>
  <si>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</si>
  <si>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</si>
  <si>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</si>
  <si>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</si>
  <si>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</si>
  <si>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</si>
  <si>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</si>
  <si>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</si>
  <si>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</si>
  <si>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</si>
  <si>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</si>
  <si>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</si>
  <si>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</si>
  <si>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</si>
  <si>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</si>
  <si>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</si>
  <si>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</si>
  <si>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</si>
  <si>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</si>
  <si>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</si>
  <si>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</si>
  <si>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</si>
  <si>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</si>
  <si>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</si>
  <si>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</si>
  <si>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</si>
  <si>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</si>
  <si>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</si>
  <si>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</si>
  <si>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</si>
  <si>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</si>
  <si>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</si>
  <si>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</si>
  <si>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</si>
  <si>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</si>
  <si>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</si>
  <si>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</si>
  <si>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</si>
  <si>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</si>
  <si>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</si>
  <si>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</si>
  <si>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</si>
  <si>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</si>
  <si>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</si>
  <si>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</si>
  <si>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</si>
  <si>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</si>
  <si>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</si>
  <si>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</si>
  <si>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</si>
  <si>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</si>
  <si>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</si>
  <si>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</si>
  <si>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</si>
  <si>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</si>
  <si>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</si>
  <si>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</si>
  <si>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</si>
  <si>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</si>
  <si>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</si>
  <si>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</si>
  <si>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</si>
  <si>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</si>
  <si>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</si>
  <si>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</si>
  <si>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</si>
  <si>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</si>
  <si>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</si>
  <si>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</si>
  <si>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</si>
  <si>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</si>
  <si>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</si>
  <si>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</si>
  <si>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</si>
  <si>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</si>
  <si>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</si>
  <si>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</si>
  <si>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</si>
  <si>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</si>
  <si>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</si>
  <si>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</si>
  <si>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</si>
  <si>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</si>
  <si>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</si>
  <si>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</si>
  <si>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</si>
  <si>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</si>
  <si>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</si>
  <si>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</si>
  <si>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</si>
  <si>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</si>
  <si>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</si>
  <si>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</si>
  <si>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</si>
  <si>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</si>
  <si>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</si>
  <si>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</si>
  <si>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</si>
  <si>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</si>
  <si>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</si>
  <si>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</si>
  <si>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</si>
  <si>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</si>
  <si>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</si>
  <si>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</si>
  <si>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</si>
  <si>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</si>
  <si>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</si>
  <si>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</si>
  <si>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</si>
  <si>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</si>
  <si>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</si>
  <si>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</si>
  <si>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</si>
  <si>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</si>
  <si>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</si>
  <si>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</si>
  <si>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</si>
  <si>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</si>
  <si>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</si>
  <si>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</si>
  <si>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</si>
  <si>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</si>
  <si>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</si>
  <si>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</si>
  <si>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</si>
  <si>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</si>
  <si>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</si>
  <si>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</si>
  <si>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</si>
  <si>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</si>
  <si>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</si>
  <si>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</si>
  <si>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</si>
  <si>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</si>
  <si>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</si>
  <si>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</si>
  <si>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</si>
  <si>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</si>
  <si>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</si>
  <si>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</si>
  <si>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</si>
  <si>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</si>
  <si>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</si>
  <si>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</si>
  <si>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</si>
  <si>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</si>
  <si>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</si>
  <si>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</si>
  <si>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</si>
  <si>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</si>
  <si>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</si>
  <si>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</si>
  <si>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</si>
  <si>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</si>
  <si>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</si>
  <si>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</si>
  <si>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</si>
  <si>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</si>
  <si>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</si>
  <si>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</si>
  <si>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</si>
  <si>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</si>
  <si>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</si>
  <si>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</si>
  <si>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</si>
  <si>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</si>
  <si>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</si>
  <si>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</si>
  <si>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</si>
  <si>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</si>
  <si>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</si>
  <si>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</si>
  <si>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</si>
  <si>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</si>
  <si>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</si>
  <si>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</si>
  <si>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</si>
  <si>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</si>
  <si>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</si>
  <si>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</si>
  <si>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</si>
  <si>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</si>
  <si>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</si>
  <si>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</si>
  <si>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</si>
  <si>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</si>
  <si>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</si>
  <si>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</si>
  <si>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</si>
  <si>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</si>
  <si>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</si>
  <si>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</si>
  <si>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</si>
  <si>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</si>
  <si>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</si>
  <si>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</si>
  <si>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</si>
  <si>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</si>
  <si>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</si>
  <si>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</si>
  <si>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</si>
  <si>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</si>
  <si>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</si>
  <si>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</si>
  <si>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</si>
  <si>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</si>
  <si>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</si>
  <si>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</si>
  <si>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</si>
  <si>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</si>
  <si>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</si>
  <si>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</si>
  <si>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</si>
  <si>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</si>
  <si>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</si>
  <si>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</si>
  <si>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</si>
  <si>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</si>
  <si>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</si>
  <si>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</si>
  <si>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</si>
  <si>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</si>
  <si>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</si>
  <si>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</si>
  <si>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</si>
  <si>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</si>
  <si>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</si>
  <si>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</si>
  <si>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</si>
  <si>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</si>
  <si>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</si>
  <si>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</si>
  <si>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</si>
  <si>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</si>
  <si>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</si>
  <si>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</si>
  <si>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</si>
  <si>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</si>
  <si>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</si>
  <si>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</si>
  <si>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</si>
  <si>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</si>
  <si>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</si>
  <si>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</si>
  <si>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</si>
  <si>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</si>
  <si>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</si>
  <si>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</si>
  <si>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</si>
  <si>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</si>
  <si>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</si>
  <si>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</si>
  <si>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</si>
  <si>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</si>
  <si>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</si>
  <si>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</si>
  <si>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</si>
  <si>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</si>
  <si>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</si>
  <si>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</si>
  <si>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</si>
  <si>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</si>
  <si>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</si>
  <si>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</si>
  <si>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</si>
  <si>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</si>
  <si>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</si>
  <si>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</si>
  <si>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</si>
  <si>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</si>
  <si>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</si>
  <si>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</si>
  <si>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</si>
  <si>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</si>
  <si>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</si>
  <si>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</si>
  <si>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</si>
  <si>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</si>
  <si>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</si>
  <si>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</si>
  <si>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</si>
  <si>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</si>
  <si>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</si>
  <si>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</si>
  <si>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</si>
  <si>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</si>
  <si>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</si>
  <si>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</si>
  <si>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</si>
  <si>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</si>
  <si>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</si>
  <si>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</si>
  <si>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</si>
  <si>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</si>
  <si>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</si>
  <si>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</si>
  <si>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</si>
  <si>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</si>
  <si>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</si>
  <si>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</si>
  <si>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</si>
  <si>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</si>
  <si>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</si>
  <si>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</si>
  <si>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</si>
  <si>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</si>
  <si>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</si>
  <si>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</si>
  <si>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</si>
  <si>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</si>
  <si>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</si>
  <si>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</si>
  <si>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</si>
  <si>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</si>
  <si>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</si>
  <si>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</si>
  <si>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</si>
  <si>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</si>
  <si>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</si>
  <si>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</si>
  <si>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</si>
  <si>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</si>
  <si>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</si>
  <si>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</si>
  <si>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</si>
  <si>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</si>
  <si>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</si>
  <si>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</si>
  <si>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</si>
  <si>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</si>
  <si>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</si>
  <si>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</si>
  <si>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</si>
  <si>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</si>
  <si>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</si>
  <si>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</si>
  <si>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</si>
  <si>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</si>
  <si>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</si>
  <si>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</si>
  <si>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</si>
  <si>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</si>
  <si>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</si>
  <si>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</si>
  <si>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</si>
  <si>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</si>
  <si>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</si>
  <si>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</si>
  <si>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</si>
  <si>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</si>
  <si>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</si>
  <si>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</si>
  <si>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</si>
  <si>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</si>
  <si>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</si>
  <si>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</si>
  <si>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</si>
  <si>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</si>
  <si>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</si>
  <si>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</si>
  <si>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</si>
  <si>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</si>
  <si>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</si>
  <si>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</si>
  <si>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</si>
  <si>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</si>
  <si>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</si>
  <si>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</si>
  <si>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</si>
  <si>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</si>
  <si>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</si>
  <si>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</si>
  <si>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</si>
  <si>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</si>
  <si>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</si>
  <si>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</si>
  <si>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</si>
  <si>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</si>
  <si>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</si>
  <si>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</si>
  <si>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</si>
  <si>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</si>
  <si>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</si>
  <si>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</si>
  <si>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</si>
  <si>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</si>
  <si>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</si>
  <si>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</si>
  <si>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</si>
  <si>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</si>
  <si>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</si>
  <si>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</si>
  <si>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</si>
  <si>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</si>
  <si>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</si>
  <si>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</si>
  <si>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</si>
  <si>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</si>
  <si>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</si>
  <si>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</si>
  <si>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</si>
  <si>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</si>
  <si>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</si>
  <si>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</si>
  <si>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</si>
  <si>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</si>
  <si>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</si>
  <si>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</si>
  <si>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</si>
  <si>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</si>
  <si>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</si>
  <si>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</si>
  <si>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</si>
  <si>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</si>
  <si>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</si>
  <si>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</si>
  <si>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</si>
  <si>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</si>
  <si>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</si>
  <si>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</si>
  <si>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</si>
  <si>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</si>
  <si>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</si>
  <si>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</si>
  <si>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</si>
  <si>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</si>
  <si>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</si>
  <si>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</si>
  <si>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</si>
  <si>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</si>
  <si>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</si>
  <si>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</si>
  <si>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</si>
  <si>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</si>
  <si>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</si>
  <si>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</si>
  <si>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</si>
  <si>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</si>
  <si>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</si>
  <si>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</si>
  <si>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</si>
  <si>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</si>
  <si>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</si>
  <si>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</si>
  <si>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</si>
  <si>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</si>
  <si>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</si>
  <si>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</si>
  <si>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</si>
  <si>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</si>
  <si>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</si>
  <si>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</si>
  <si>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</si>
  <si>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</si>
  <si>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</si>
  <si>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</si>
  <si>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</si>
  <si>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</si>
  <si>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</si>
  <si>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</si>
  <si>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</si>
  <si>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</si>
  <si>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</si>
  <si>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</si>
  <si>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</si>
  <si>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</si>
  <si>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</si>
  <si>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</si>
  <si>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</si>
  <si>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</si>
  <si>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</si>
  <si>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</si>
  <si>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</si>
  <si>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</si>
  <si>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</si>
  <si>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</si>
  <si>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</si>
  <si>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</si>
  <si>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</si>
  <si>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</si>
  <si>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</si>
  <si>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</si>
  <si>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</si>
  <si>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</si>
  <si>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</si>
  <si>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</si>
  <si>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</si>
  <si>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</si>
  <si>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</si>
  <si>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</si>
  <si>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</si>
  <si>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</si>
  <si>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</si>
  <si>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</si>
  <si>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</si>
  <si>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</si>
  <si>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</si>
  <si>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</si>
  <si>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</si>
  <si>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</si>
  <si>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</si>
  <si>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</si>
  <si>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</si>
  <si>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</si>
  <si>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</si>
  <si>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</si>
  <si>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</si>
  <si>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</si>
  <si>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</si>
  <si>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</si>
  <si>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</si>
  <si>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</si>
  <si>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</si>
  <si>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</si>
  <si>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</si>
  <si>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</si>
  <si>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</si>
  <si>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</si>
  <si>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</si>
  <si>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</si>
  <si>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</si>
  <si>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</si>
  <si>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</si>
  <si>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</si>
  <si>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</si>
  <si>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</si>
  <si>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</si>
  <si>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</si>
  <si>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</si>
  <si>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</si>
  <si>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</si>
  <si>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</si>
  <si>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</si>
  <si>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</si>
  <si>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</si>
  <si>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</si>
  <si>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</si>
  <si>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</si>
  <si>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</si>
  <si>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</si>
  <si>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</si>
  <si>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</si>
  <si>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</si>
  <si>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</si>
  <si>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</si>
  <si>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</si>
  <si>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</si>
  <si>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</si>
  <si>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</si>
  <si>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</si>
  <si>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</si>
  <si>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</si>
  <si>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</si>
  <si>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</si>
  <si>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</si>
  <si>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</si>
  <si>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</si>
  <si>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</si>
  <si>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</si>
  <si>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</si>
  <si>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</si>
  <si>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</si>
  <si>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</si>
  <si>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</si>
  <si>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</si>
  <si>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</si>
  <si>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</si>
  <si>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</si>
  <si>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</si>
  <si>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</si>
  <si>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</si>
  <si>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</si>
  <si>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</si>
  <si>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</si>
  <si>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</si>
  <si>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</si>
  <si>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</si>
  <si>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</si>
  <si>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</si>
  <si>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</si>
  <si>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</si>
  <si>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</si>
  <si>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</si>
  <si>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</si>
  <si>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</si>
  <si>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</si>
  <si>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</si>
  <si>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</si>
  <si>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</si>
  <si>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</si>
  <si>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</si>
  <si>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</si>
  <si>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</si>
  <si>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</si>
  <si>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</si>
  <si>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</si>
  <si>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</si>
  <si>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</si>
  <si>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</si>
  <si>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</si>
  <si>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</si>
  <si>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</si>
  <si>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</si>
  <si>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</si>
  <si>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</si>
  <si>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</si>
  <si>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</si>
  <si>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</si>
  <si>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</si>
  <si>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</si>
  <si>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</si>
  <si>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</si>
  <si>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</si>
  <si>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</si>
  <si>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</si>
  <si>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</si>
  <si>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</si>
  <si>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</si>
  <si>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</si>
  <si>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</si>
  <si>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</si>
  <si>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</si>
  <si>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</si>
  <si>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</si>
  <si>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</si>
  <si>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</si>
  <si>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</si>
  <si>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</si>
  <si>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</si>
  <si>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</si>
  <si>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</si>
  <si>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</si>
  <si>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</si>
  <si>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</si>
  <si>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</si>
  <si>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</si>
  <si>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</si>
  <si>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</si>
  <si>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</si>
  <si>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</si>
  <si>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</si>
  <si>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</si>
  <si>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</si>
  <si>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</si>
  <si>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</si>
  <si>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</si>
  <si>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</si>
  <si>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</si>
  <si>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</si>
  <si>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</si>
  <si>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</si>
  <si>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</si>
  <si>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</si>
  <si>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</si>
  <si>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</si>
  <si>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</si>
  <si>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</si>
  <si>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</si>
  <si>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</si>
  <si>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</si>
  <si>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</si>
  <si>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</si>
  <si>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</si>
  <si>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</si>
  <si>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</si>
  <si>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</si>
  <si>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</si>
  <si>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</si>
  <si>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</si>
  <si>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</si>
  <si>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</si>
  <si>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</si>
  <si>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</si>
  <si>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</si>
  <si>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</si>
  <si>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</si>
  <si>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</si>
  <si>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</si>
  <si>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</si>
  <si>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</si>
  <si>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</si>
  <si>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</si>
  <si>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</si>
  <si>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</si>
  <si>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</si>
  <si>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</si>
  <si>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</si>
  <si>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</si>
  <si>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</si>
  <si>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</si>
  <si>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</si>
  <si>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</si>
  <si>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</si>
  <si>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</si>
  <si>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</si>
  <si>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</si>
  <si>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</si>
  <si>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</si>
  <si>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</si>
  <si>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</si>
  <si>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</si>
  <si>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</si>
  <si>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</si>
  <si>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</si>
  <si>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</si>
  <si>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</si>
  <si>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</si>
  <si>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</si>
  <si>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</si>
  <si>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</si>
  <si>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</si>
  <si>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</si>
  <si>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</si>
  <si>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</si>
  <si>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</si>
  <si>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</si>
  <si>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</si>
  <si>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</si>
  <si>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</si>
  <si>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</si>
  <si>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</si>
  <si>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</si>
  <si>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</si>
  <si>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</si>
  <si>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</si>
  <si>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</si>
  <si>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</si>
  <si>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</si>
  <si>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</si>
  <si>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</si>
  <si>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</si>
  <si>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</si>
  <si>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</si>
  <si>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</si>
  <si>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</si>
  <si>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</si>
  <si>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</si>
  <si>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</si>
  <si>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</si>
  <si>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</si>
  <si>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</si>
  <si>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</si>
  <si>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</si>
  <si>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</si>
  <si>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</si>
  <si>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</si>
  <si>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</si>
  <si>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</si>
  <si>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</si>
  <si>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</si>
  <si>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</si>
  <si>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</si>
  <si>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</si>
  <si>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</si>
  <si>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</si>
  <si>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</si>
  <si>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</si>
  <si>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</si>
  <si>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</si>
  <si>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</si>
  <si>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</si>
  <si>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</si>
  <si>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</si>
  <si>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</si>
  <si>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</si>
  <si>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</si>
  <si>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</si>
  <si>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</si>
  <si>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</si>
  <si>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</si>
  <si>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</si>
  <si>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</si>
  <si>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</si>
  <si>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</si>
  <si>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</si>
  <si>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</si>
  <si>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</si>
  <si>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</si>
  <si>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</si>
  <si>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</si>
  <si>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</si>
  <si>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</si>
  <si>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</si>
  <si>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</si>
  <si>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</si>
  <si>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</si>
  <si>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</si>
  <si>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</si>
  <si>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</si>
  <si>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</si>
  <si>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</si>
  <si>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</si>
  <si>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</si>
  <si>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</si>
  <si>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</si>
  <si>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</si>
  <si>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</si>
  <si>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</si>
  <si>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</si>
  <si>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</si>
  <si>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</si>
  <si>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</si>
  <si>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</si>
  <si>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</si>
  <si>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</si>
  <si>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</si>
  <si>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</si>
  <si>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</si>
  <si>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</si>
  <si>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</si>
  <si>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</si>
  <si>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</si>
  <si>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</si>
  <si>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</si>
  <si>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</si>
  <si>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</si>
  <si>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</si>
  <si>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</si>
  <si>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</si>
  <si>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</si>
  <si>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</si>
  <si>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</si>
  <si>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</si>
  <si>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</si>
  <si>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</si>
  <si>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</si>
  <si>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</si>
  <si>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</si>
  <si>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</si>
  <si>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</si>
  <si>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</si>
  <si>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</si>
  <si>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</si>
  <si>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</si>
  <si>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</si>
  <si>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</si>
  <si>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</si>
  <si>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</si>
  <si>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</si>
  <si>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</si>
  <si>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</si>
  <si>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</si>
  <si>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</si>
  <si>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</si>
  <si>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</si>
  <si>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</si>
  <si>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</si>
  <si>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</si>
  <si>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</si>
  <si>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</si>
  <si>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</si>
  <si>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</si>
  <si>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</si>
  <si>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</si>
  <si>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</si>
  <si>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</si>
  <si>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</si>
  <si>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</si>
  <si>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</si>
  <si>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</si>
  <si>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</si>
  <si>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</si>
  <si>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</si>
  <si>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</si>
  <si>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</si>
  <si>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</si>
  <si>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</si>
  <si>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</si>
  <si>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</si>
  <si>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</si>
  <si>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</si>
  <si>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</si>
  <si>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</si>
  <si>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</si>
  <si>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</si>
  <si>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</si>
  <si>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</si>
  <si>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</si>
  <si>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</si>
  <si>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</si>
  <si>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</si>
  <si>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</si>
  <si>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</si>
  <si>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</si>
  <si>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</si>
  <si>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</si>
  <si>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</si>
  <si>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</si>
  <si>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</si>
  <si>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</si>
  <si>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</si>
  <si>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</si>
  <si>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</si>
  <si>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</si>
  <si>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</si>
  <si>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</si>
  <si>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</si>
  <si>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</si>
  <si>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</si>
  <si>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</si>
  <si>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</si>
  <si>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</si>
  <si>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</si>
  <si>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</si>
  <si>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</si>
  <si>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</si>
  <si>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</si>
  <si>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</si>
  <si>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</si>
  <si>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</si>
  <si>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</si>
  <si>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</si>
  <si>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</si>
  <si>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</si>
  <si>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</si>
  <si>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</si>
  <si>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</si>
  <si>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</si>
  <si>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</si>
  <si>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</si>
  <si>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</si>
  <si>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</si>
  <si>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</si>
  <si>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</si>
  <si>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</si>
  <si>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</si>
  <si>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</si>
  <si>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</si>
  <si>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</si>
  <si>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</si>
  <si>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</si>
  <si>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</si>
  <si>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</si>
  <si>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</si>
  <si>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</si>
  <si>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</si>
  <si>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</si>
  <si>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</si>
  <si>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</si>
  <si>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</si>
  <si>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</si>
  <si>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</si>
  <si>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</si>
  <si>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</si>
  <si>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</si>
  <si>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</si>
  <si>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</si>
  <si>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</si>
  <si>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</si>
  <si>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</si>
  <si>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</si>
  <si>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</si>
  <si>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</si>
  <si>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</si>
  <si>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</si>
  <si>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</si>
  <si>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</si>
  <si>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</si>
  <si>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</si>
  <si>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</si>
  <si>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</si>
  <si>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</si>
  <si>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</si>
  <si>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</si>
  <si>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</si>
  <si>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</si>
  <si>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</si>
  <si>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</si>
  <si>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</si>
  <si>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</si>
  <si>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</si>
  <si>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</si>
  <si>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</si>
  <si>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</si>
  <si>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</si>
  <si>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</si>
  <si>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</si>
  <si>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</si>
  <si>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</si>
  <si>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</si>
  <si>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</si>
  <si>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</si>
  <si>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</si>
  <si>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</si>
  <si>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</si>
  <si>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</si>
  <si>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</si>
  <si>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</si>
  <si>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</si>
  <si>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</si>
  <si>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</si>
  <si>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</si>
  <si>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</si>
  <si>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</si>
  <si>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</si>
  <si>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</si>
  <si>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</si>
  <si>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</si>
  <si>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</si>
  <si>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</si>
  <si>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</si>
  <si>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</si>
  <si>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</si>
  <si>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</si>
  <si>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</si>
  <si>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</si>
  <si>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</si>
  <si>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</si>
  <si>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</si>
  <si>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</si>
  <si>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</si>
  <si>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</si>
  <si>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</si>
  <si>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</si>
  <si>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</si>
  <si>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</si>
  <si>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</si>
  <si>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</si>
  <si>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</si>
  <si>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</si>
  <si>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</si>
  <si>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</si>
  <si>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</si>
  <si>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</si>
  <si>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</si>
  <si>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</si>
  <si>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</si>
  <si>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</si>
  <si>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</si>
  <si>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</si>
  <si>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</si>
  <si>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</si>
  <si>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</si>
  <si>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</si>
  <si>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</si>
  <si>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</si>
  <si>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</si>
  <si>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</si>
  <si>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</si>
  <si>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</si>
  <si>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</si>
  <si>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</si>
  <si>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</si>
  <si>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</si>
  <si>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</si>
  <si>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</si>
  <si>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</si>
  <si>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</si>
  <si>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</si>
  <si>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</si>
  <si>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</si>
  <si>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</si>
  <si>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</si>
  <si>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</si>
  <si>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</si>
  <si>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</si>
  <si>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</si>
  <si>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</si>
  <si>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</si>
  <si>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</si>
  <si>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</si>
  <si>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</si>
  <si>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</si>
  <si>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</si>
  <si>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</si>
  <si>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</si>
  <si>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</si>
  <si>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</si>
  <si>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</si>
  <si>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</si>
  <si>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</si>
  <si>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</si>
  <si>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</si>
  <si>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</si>
  <si>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</si>
  <si>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</si>
  <si>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</si>
  <si>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</si>
  <si>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</si>
  <si>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</si>
  <si>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</si>
  <si>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</si>
  <si>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</si>
  <si>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</si>
  <si>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</si>
  <si>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</si>
  <si>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</si>
  <si>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</si>
  <si>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</si>
  <si>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</si>
  <si>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</si>
  <si>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</si>
  <si>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</si>
  <si>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</si>
  <si>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</si>
  <si>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</si>
  <si>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</si>
  <si>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</si>
  <si>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</si>
  <si>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</si>
  <si>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</si>
  <si>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</si>
  <si>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</si>
  <si>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</si>
  <si>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</si>
  <si>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</si>
  <si>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</si>
  <si>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</si>
  <si>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</si>
  <si>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</si>
  <si>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</si>
  <si>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</si>
  <si>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</si>
  <si>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</si>
  <si>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</si>
  <si>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</si>
  <si>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</si>
  <si>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</si>
  <si>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</si>
  <si>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</si>
  <si>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</si>
  <si>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</si>
  <si>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</si>
  <si>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</si>
  <si>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</si>
  <si>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</si>
  <si>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</si>
  <si>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</si>
  <si>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</si>
  <si>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</si>
  <si>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</si>
  <si>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</si>
  <si>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</si>
  <si>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</si>
  <si>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</si>
  <si>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</si>
  <si>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</si>
  <si>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</si>
  <si>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</si>
  <si>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</si>
  <si>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</si>
  <si>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</si>
  <si>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</si>
  <si>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</si>
  <si>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</si>
  <si>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</si>
  <si>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</si>
  <si>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</si>
  <si>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</si>
  <si>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</si>
  <si>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</si>
  <si>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</si>
  <si>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</si>
  <si>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</si>
  <si>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</si>
  <si>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</si>
  <si>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</si>
  <si>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</si>
  <si>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</si>
  <si>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</si>
  <si>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</si>
  <si>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</si>
  <si>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</si>
  <si>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</si>
  <si>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</si>
  <si>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</si>
  <si>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</si>
  <si>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</si>
  <si>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</si>
  <si>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</si>
  <si>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</si>
  <si>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</si>
  <si>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</si>
  <si>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</si>
  <si>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</si>
  <si>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</si>
  <si>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</si>
  <si>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</si>
  <si>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</si>
  <si>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</si>
  <si>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</si>
  <si>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</si>
  <si>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</si>
  <si>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</si>
  <si>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</si>
  <si>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</si>
  <si>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</si>
  <si>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</si>
  <si>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</si>
  <si>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</si>
  <si>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</si>
  <si>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</si>
  <si>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</si>
  <si>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</si>
  <si>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</si>
  <si>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</si>
  <si>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</si>
  <si>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</si>
  <si>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</si>
  <si>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</si>
  <si>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</si>
  <si>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</si>
  <si>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</si>
  <si>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</si>
  <si>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</si>
  <si>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</si>
  <si>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</si>
  <si>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</si>
  <si>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</si>
  <si>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</si>
  <si>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</si>
  <si>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</si>
  <si>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</si>
  <si>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</si>
  <si>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</si>
  <si>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</si>
  <si>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</si>
  <si>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</si>
  <si>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</si>
  <si>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</si>
  <si>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</si>
  <si>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</si>
  <si>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</si>
  <si>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</si>
  <si>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</si>
  <si>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</si>
  <si>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</si>
  <si>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</si>
  <si>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</si>
  <si>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</si>
  <si>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</si>
  <si>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</si>
  <si>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</si>
  <si>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</si>
  <si>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</si>
  <si>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</si>
  <si>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</si>
  <si>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</si>
  <si>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</si>
  <si>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</si>
  <si>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</si>
  <si>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</si>
  <si>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</si>
  <si>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</si>
  <si>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</si>
  <si>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</si>
  <si>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</si>
  <si>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</si>
  <si>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</si>
  <si>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</si>
  <si>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</si>
  <si>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</si>
  <si>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</si>
  <si>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</si>
  <si>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</si>
  <si>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</si>
  <si>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</si>
  <si>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</si>
  <si>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</si>
  <si>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</si>
  <si>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</si>
  <si>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</si>
  <si>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</si>
  <si>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</si>
  <si>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</si>
  <si>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</si>
  <si>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</si>
  <si>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</si>
  <si>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</si>
  <si>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</si>
  <si>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</si>
  <si>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</si>
  <si>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</si>
  <si>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</si>
  <si>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</si>
  <si>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</si>
  <si>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</si>
  <si>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</si>
  <si>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</si>
  <si>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</si>
  <si>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</si>
  <si>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</si>
  <si>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</si>
  <si>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</si>
  <si>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</si>
  <si>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</si>
  <si>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</si>
  <si>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</si>
  <si>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</si>
  <si>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</si>
  <si>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</si>
  <si>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</si>
  <si>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</si>
  <si>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</si>
  <si>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</si>
  <si>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</si>
  <si>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</si>
  <si>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</si>
  <si>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</si>
  <si>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</si>
  <si>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</si>
  <si>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</si>
  <si>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</si>
  <si>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</si>
  <si>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</si>
  <si>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</si>
  <si>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</si>
  <si>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</si>
  <si>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</si>
  <si>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</si>
  <si>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</si>
  <si>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</si>
  <si>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</si>
  <si>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</si>
  <si>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</si>
  <si>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</si>
  <si>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</si>
  <si>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</si>
  <si>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</si>
  <si>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</si>
  <si>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</si>
  <si>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</si>
  <si>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</si>
  <si>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</si>
  <si>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</si>
  <si>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</si>
  <si>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</si>
  <si>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</si>
  <si>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</si>
  <si>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</si>
  <si>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</si>
  <si>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</si>
  <si>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</si>
  <si>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</si>
  <si>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</si>
  <si>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</si>
  <si>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</si>
  <si>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</si>
  <si>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</si>
  <si>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</si>
  <si>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</si>
  <si>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</si>
  <si>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</si>
  <si>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</si>
  <si>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</si>
  <si>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</si>
  <si>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</si>
  <si>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</si>
  <si>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</si>
  <si>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</si>
  <si>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</si>
  <si>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</si>
  <si>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</si>
  <si>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</si>
  <si>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</si>
  <si>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</si>
  <si>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</si>
  <si>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</si>
  <si>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</si>
  <si>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</si>
  <si>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</si>
  <si>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</si>
  <si>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</si>
  <si>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</si>
  <si>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</si>
  <si>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</si>
  <si>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</si>
  <si>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</si>
  <si>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</si>
  <si>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</si>
  <si>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</si>
  <si>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</si>
  <si>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</si>
  <si>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</si>
  <si>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</si>
  <si>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</si>
  <si>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</si>
  <si>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</si>
  <si>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</si>
  <si>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</si>
  <si>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</si>
  <si>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</si>
  <si>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</si>
  <si>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</si>
  <si>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</si>
  <si>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</si>
  <si>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</si>
  <si>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</si>
  <si>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</si>
  <si>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</si>
  <si>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</si>
  <si>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</si>
  <si>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</si>
  <si>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</si>
  <si>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</si>
  <si>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</si>
  <si>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</si>
  <si>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</si>
  <si>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</si>
  <si>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</si>
  <si>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</si>
  <si>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</si>
  <si>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</si>
  <si>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</si>
  <si>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</si>
  <si>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</si>
  <si>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</si>
  <si>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</si>
  <si>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</si>
  <si>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</si>
  <si>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</si>
  <si>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</si>
  <si>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</si>
  <si>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</si>
  <si>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</si>
  <si>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</si>
  <si>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</si>
  <si>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</si>
  <si>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</si>
  <si>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</si>
  <si>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</si>
  <si>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</si>
  <si>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</si>
  <si>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</si>
  <si>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</si>
  <si>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</si>
  <si>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</si>
  <si>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</si>
  <si>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</si>
  <si>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</si>
  <si>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</si>
  <si>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</si>
  <si>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</si>
  <si>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</si>
  <si>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</si>
  <si>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</si>
  <si>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</si>
  <si>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</si>
  <si>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</si>
  <si>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</si>
  <si>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</si>
  <si>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</si>
  <si>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</si>
  <si>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</si>
  <si>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</si>
  <si>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</si>
  <si>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</si>
  <si>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</si>
  <si>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</si>
  <si>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</si>
  <si>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</si>
  <si>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</si>
  <si>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</si>
  <si>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</si>
  <si>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</si>
  <si>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</si>
  <si>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</si>
  <si>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</si>
  <si>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</si>
  <si>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</si>
  <si>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</si>
  <si>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</si>
  <si>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</si>
  <si>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</si>
  <si>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</si>
  <si>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</si>
  <si>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</si>
  <si>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</si>
  <si>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</si>
  <si>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</si>
  <si>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</si>
  <si>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</si>
  <si>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</si>
  <si>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</si>
  <si>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</si>
  <si>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</si>
  <si>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</si>
  <si>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</si>
  <si>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</si>
  <si>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</si>
  <si>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</si>
  <si>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</si>
  <si>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</si>
  <si>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</si>
  <si>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</si>
  <si>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</si>
  <si>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</si>
  <si>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</si>
  <si>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</si>
  <si>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</si>
  <si>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</si>
  <si>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</si>
  <si>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</si>
  <si>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</si>
  <si>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</si>
  <si>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</si>
  <si>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</si>
  <si>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</si>
  <si>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</si>
  <si>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</si>
  <si>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</si>
  <si>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</si>
  <si>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</si>
  <si>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</si>
  <si>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</si>
  <si>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</si>
  <si>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</si>
  <si>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</si>
  <si>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</si>
  <si>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</si>
  <si>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</si>
  <si>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</si>
  <si>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</si>
  <si>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</si>
  <si>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</si>
  <si>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</si>
  <si>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</si>
  <si>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</si>
  <si>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</si>
  <si>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</si>
  <si>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</si>
  <si>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</si>
  <si>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</si>
  <si>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</si>
  <si>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</si>
  <si>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</si>
  <si>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</si>
  <si>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</si>
  <si>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</si>
  <si>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</si>
  <si>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</si>
  <si>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</si>
  <si>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</si>
  <si>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</si>
  <si>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</si>
  <si>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</si>
  <si>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</si>
  <si>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</si>
  <si>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</si>
  <si>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</si>
  <si>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</si>
  <si>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</si>
  <si>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</si>
  <si>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</si>
  <si>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</si>
  <si>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</si>
  <si>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</si>
  <si>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</si>
  <si>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</si>
  <si>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</si>
  <si>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</si>
  <si>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</si>
  <si>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</si>
  <si>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</si>
  <si>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</si>
  <si>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</si>
  <si>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</si>
  <si>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</si>
  <si>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</si>
  <si>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</si>
  <si>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</si>
  <si>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</si>
  <si>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</si>
  <si>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</si>
  <si>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</si>
  <si>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</si>
  <si>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</si>
  <si>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</si>
  <si>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</si>
  <si>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</si>
  <si>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</si>
  <si>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</si>
  <si>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</si>
  <si>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</si>
  <si>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</si>
  <si>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</si>
  <si>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</si>
  <si>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</si>
  <si>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</si>
  <si>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</si>
  <si>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</si>
  <si>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</si>
  <si>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</si>
  <si>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</si>
  <si>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</si>
  <si>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</si>
  <si>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</si>
  <si>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</si>
  <si>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</si>
  <si>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</si>
  <si>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</si>
  <si>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</si>
  <si>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</si>
  <si>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</si>
  <si>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</si>
  <si>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</si>
  <si>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</si>
  <si>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</si>
  <si>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</si>
  <si>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</si>
  <si>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</si>
  <si>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</si>
  <si>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</si>
  <si>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</si>
  <si>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</si>
  <si>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</si>
  <si>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</si>
  <si>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</si>
  <si>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</si>
  <si>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</si>
  <si>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</si>
  <si>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</si>
  <si>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</si>
  <si>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</si>
  <si>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</si>
  <si>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</si>
  <si>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</si>
  <si>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</si>
  <si>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</si>
  <si>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</si>
  <si>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</si>
  <si>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</si>
  <si>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</si>
  <si>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</si>
  <si>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</si>
  <si>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</si>
  <si>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</si>
  <si>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</si>
  <si>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</si>
  <si>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</si>
  <si>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</si>
  <si>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</si>
  <si>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</si>
  <si>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</si>
  <si>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</si>
  <si>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</si>
  <si>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</si>
  <si>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</si>
  <si>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</si>
  <si>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</si>
  <si>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</si>
  <si>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</si>
  <si>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</si>
  <si>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</si>
  <si>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</si>
  <si>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</si>
  <si>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</si>
  <si>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</si>
  <si>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</si>
  <si>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</si>
  <si>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</si>
  <si>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</si>
  <si>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</si>
  <si>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</si>
  <si>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</si>
  <si>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</si>
  <si>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</si>
  <si>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</si>
  <si>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</si>
  <si>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</si>
  <si>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</si>
  <si>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</si>
  <si>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</si>
  <si>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</si>
  <si>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</si>
  <si>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</si>
  <si>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</si>
  <si>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</si>
  <si>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</si>
  <si>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</si>
  <si>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</si>
  <si>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</si>
  <si>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</si>
  <si>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</si>
  <si>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</si>
  <si>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</si>
  <si>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</si>
  <si>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</si>
  <si>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</si>
  <si>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</si>
  <si>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</si>
  <si>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</si>
  <si>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</si>
  <si>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</si>
  <si>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</si>
  <si>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</si>
  <si>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</si>
  <si>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</si>
  <si>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</si>
  <si>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</si>
  <si>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</si>
  <si>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</si>
  <si>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</si>
  <si>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</si>
  <si>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</si>
  <si>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</si>
  <si>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</si>
  <si>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</si>
  <si>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</si>
  <si>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</si>
  <si>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</si>
  <si>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</si>
  <si>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</si>
  <si>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</si>
  <si>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</si>
  <si>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</si>
  <si>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</si>
  <si>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</si>
  <si>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</si>
  <si>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</si>
  <si>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</si>
  <si>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</si>
  <si>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</si>
  <si>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</si>
  <si>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</si>
  <si>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</si>
  <si>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</si>
  <si>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</si>
  <si>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</si>
  <si>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</si>
  <si>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</si>
  <si>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</si>
  <si>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</si>
  <si>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</si>
  <si>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</si>
  <si>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</si>
  <si>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</si>
  <si>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</si>
  <si>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</si>
  <si>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</si>
  <si>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</si>
  <si>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</si>
  <si>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</si>
  <si>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</si>
  <si>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</si>
  <si>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</si>
  <si>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</si>
  <si>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</si>
  <si>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</si>
  <si>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</si>
  <si>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</si>
  <si>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</si>
  <si>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</si>
  <si>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</si>
  <si>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</si>
  <si>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</si>
  <si>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</si>
  <si>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</si>
  <si>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</si>
  <si>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</si>
  <si>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</si>
  <si>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</si>
  <si>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</si>
  <si>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</si>
  <si>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</si>
  <si>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</si>
  <si>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</si>
  <si>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</si>
  <si>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</si>
  <si>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</si>
  <si>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</si>
  <si>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</si>
  <si>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</si>
  <si>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</si>
  <si>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</si>
  <si>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</si>
  <si>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</si>
  <si>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</si>
  <si>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</si>
  <si>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</si>
  <si>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</si>
  <si>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</si>
  <si>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</si>
  <si>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</si>
  <si>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</si>
  <si>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</si>
  <si>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</si>
  <si>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</si>
  <si>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</si>
  <si>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</si>
  <si>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</si>
  <si>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</si>
  <si>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</si>
  <si>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</si>
  <si>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</si>
  <si>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</si>
  <si>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</si>
  <si>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</si>
  <si>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</si>
  <si>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</si>
  <si>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</si>
  <si>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</si>
  <si>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</si>
  <si>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</si>
  <si>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</si>
  <si>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</si>
  <si>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</si>
  <si>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</si>
  <si>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</si>
  <si>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</si>
  <si>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</si>
  <si>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</si>
  <si>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</si>
  <si>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</si>
  <si>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</si>
  <si>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</si>
  <si>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</si>
  <si>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</si>
  <si>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</si>
  <si>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</si>
  <si>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</si>
  <si>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</si>
  <si>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</si>
  <si>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</si>
  <si>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</si>
  <si>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</si>
  <si>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</si>
  <si>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</si>
  <si>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</si>
  <si>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</si>
  <si>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</si>
  <si>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</si>
  <si>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</si>
  <si>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</si>
  <si>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</si>
  <si>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</si>
  <si>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</si>
  <si>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</si>
  <si>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</si>
  <si>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</si>
  <si>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</si>
  <si>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</si>
  <si>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</si>
  <si>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</si>
  <si>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</si>
  <si>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</si>
  <si>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</si>
  <si>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</si>
  <si>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</si>
  <si>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</si>
  <si>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</si>
  <si>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</si>
  <si>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</si>
  <si>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</si>
  <si>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</si>
  <si>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</si>
  <si>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</si>
  <si>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</si>
  <si>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</si>
  <si>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</si>
  <si>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</si>
  <si>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</si>
  <si>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</si>
  <si>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</si>
  <si>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</si>
  <si>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</si>
  <si>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</si>
  <si>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</si>
  <si>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</si>
  <si>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</si>
  <si>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</si>
  <si>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</si>
  <si>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</si>
  <si>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</si>
  <si>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</si>
  <si>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</si>
  <si>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</si>
  <si>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</si>
  <si>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</si>
  <si>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</si>
  <si>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</si>
  <si>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</si>
  <si>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</si>
  <si>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</si>
  <si>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</si>
  <si>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</si>
  <si>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</si>
  <si>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</si>
  <si>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</si>
  <si>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</si>
  <si>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</si>
  <si>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</si>
  <si>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</si>
  <si>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</si>
  <si>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</si>
  <si>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</si>
  <si>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</si>
  <si>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</si>
  <si>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</si>
  <si>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</si>
  <si>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</si>
  <si>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</si>
  <si>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</si>
  <si>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</si>
  <si>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</si>
  <si>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</si>
  <si>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</si>
  <si>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</si>
  <si>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</si>
  <si>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</si>
  <si>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</si>
  <si>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</si>
  <si>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</si>
  <si>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</si>
  <si>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</si>
  <si>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</si>
  <si>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</si>
  <si>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</si>
  <si>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</si>
  <si>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</si>
  <si>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</si>
  <si>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</si>
  <si>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</si>
  <si>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</si>
  <si>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</si>
  <si>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</si>
  <si>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</si>
  <si>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</si>
  <si>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</si>
  <si>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</si>
  <si>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</si>
  <si>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</si>
  <si>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</si>
  <si>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</si>
  <si>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</si>
  <si>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</si>
  <si>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</si>
  <si>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</si>
  <si>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</si>
  <si>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</si>
  <si>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</si>
  <si>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</si>
  <si>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</si>
  <si>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</si>
  <si>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</si>
  <si>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</si>
  <si>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</si>
  <si>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</si>
  <si>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</si>
  <si>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</si>
  <si>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</si>
  <si>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</si>
  <si>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</si>
  <si>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</si>
  <si>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</si>
  <si>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</si>
  <si>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</si>
  <si>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</si>
  <si>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</si>
  <si>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</si>
  <si>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</si>
  <si>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</si>
  <si>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</si>
  <si>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</si>
  <si>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</si>
  <si>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</si>
  <si>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</si>
  <si>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</si>
  <si>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</si>
  <si>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</si>
  <si>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</si>
  <si>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</si>
  <si>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</si>
  <si>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</si>
  <si>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</si>
  <si>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</si>
  <si>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</si>
  <si>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</si>
  <si>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</si>
  <si>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</si>
  <si>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</si>
  <si>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</si>
  <si>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</si>
  <si>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</si>
  <si>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</si>
  <si>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</si>
  <si>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</si>
  <si>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</si>
  <si>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</si>
  <si>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</si>
  <si>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</si>
  <si>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</si>
  <si>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</si>
  <si>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</si>
  <si>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</si>
  <si>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</si>
  <si>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</si>
  <si>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</si>
  <si>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</si>
  <si>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</si>
  <si>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</si>
  <si>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</si>
  <si>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</si>
  <si>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</si>
  <si>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</si>
  <si>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</si>
  <si>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</si>
  <si>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</si>
  <si>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</si>
  <si>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</si>
  <si>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</si>
  <si>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</si>
  <si>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</si>
  <si>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</si>
  <si>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</si>
  <si>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</si>
  <si>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</si>
  <si>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</si>
  <si>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</si>
  <si>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</si>
  <si>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</si>
  <si>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</si>
  <si>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</si>
  <si>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</si>
  <si>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</si>
  <si>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</si>
  <si>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</si>
  <si>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</si>
  <si>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</si>
  <si>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</si>
  <si>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</si>
  <si>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</si>
  <si>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</si>
  <si>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</si>
  <si>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</si>
  <si>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</si>
  <si>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</si>
  <si>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</si>
  <si>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</si>
  <si>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</si>
  <si>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</si>
  <si>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</si>
  <si>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</si>
  <si>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</si>
  <si>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</si>
  <si>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</si>
  <si>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</si>
  <si>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</si>
  <si>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</si>
  <si>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</si>
  <si>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</si>
  <si>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</si>
  <si>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</si>
  <si>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</si>
  <si>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</si>
  <si>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</si>
  <si>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</si>
  <si>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</si>
  <si>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</si>
  <si>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</si>
  <si>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</si>
  <si>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</si>
  <si>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</si>
  <si>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</si>
  <si>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</si>
  <si>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</si>
  <si>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</si>
  <si>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</si>
  <si>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</si>
  <si>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</si>
  <si>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</si>
  <si>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</si>
  <si>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</si>
  <si>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</si>
  <si>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</si>
  <si>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</si>
  <si>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</si>
  <si>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</si>
  <si>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</si>
  <si>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</si>
  <si>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</si>
  <si>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</si>
  <si>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</si>
  <si>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</si>
  <si>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</si>
  <si>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</si>
  <si>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</si>
  <si>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</si>
  <si>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</si>
  <si>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</si>
  <si>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</si>
  <si>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</si>
  <si>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</si>
  <si>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</si>
  <si>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</si>
  <si>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</si>
  <si>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</si>
  <si>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</si>
  <si>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</si>
  <si>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</si>
  <si>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</si>
  <si>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</si>
  <si>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</si>
  <si>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</si>
  <si>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</si>
  <si>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</si>
  <si>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</si>
  <si>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</si>
  <si>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</si>
  <si>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</si>
  <si>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</si>
  <si>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</si>
  <si>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</si>
  <si>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</si>
  <si>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</si>
  <si>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</si>
  <si>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</si>
  <si>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</si>
  <si>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</si>
  <si>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</si>
  <si>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</si>
  <si>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</si>
  <si>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</si>
  <si>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</si>
  <si>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</si>
  <si>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</si>
  <si>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</si>
  <si>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</si>
  <si>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</si>
  <si>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</si>
  <si>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</si>
  <si>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</si>
  <si>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</si>
  <si>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</si>
  <si>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</si>
  <si>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</si>
  <si>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</si>
  <si>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</si>
  <si>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</si>
  <si>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</si>
  <si>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</si>
  <si>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</si>
  <si>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</si>
  <si>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</si>
  <si>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</si>
  <si>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</si>
  <si>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</si>
  <si>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</si>
  <si>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</si>
  <si>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</si>
  <si>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</si>
  <si>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</si>
  <si>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</si>
  <si>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</si>
  <si>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</si>
  <si>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</si>
  <si>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</si>
  <si>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</si>
  <si>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</si>
  <si>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</si>
  <si>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</si>
  <si>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</si>
  <si>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</si>
  <si>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</si>
  <si>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</si>
  <si>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</si>
  <si>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</si>
  <si>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</si>
  <si>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</si>
  <si>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</si>
  <si>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</si>
  <si>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</si>
  <si>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</si>
  <si>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</si>
  <si>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</si>
  <si>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</si>
  <si>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</si>
  <si>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</si>
  <si>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</si>
  <si>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</si>
  <si>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</si>
  <si>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</si>
  <si>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</si>
  <si>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</si>
  <si>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</si>
  <si>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</si>
  <si>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</si>
  <si>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</si>
  <si>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</si>
  <si>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</si>
  <si>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</si>
  <si>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</si>
  <si>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</si>
  <si>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</si>
  <si>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</si>
  <si>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</si>
  <si>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</si>
  <si>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</si>
  <si>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</si>
  <si>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</si>
  <si>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</si>
  <si>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</si>
  <si>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</si>
  <si>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</si>
  <si>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</si>
  <si>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</si>
  <si>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</si>
  <si>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</si>
  <si>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</si>
  <si>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</si>
  <si>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</si>
  <si>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</si>
  <si>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</si>
  <si>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</si>
  <si>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</si>
  <si>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</si>
  <si>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</si>
  <si>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</si>
  <si>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</si>
  <si>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</si>
  <si>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</si>
  <si>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</si>
  <si>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</si>
  <si>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</si>
  <si>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</si>
  <si>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</si>
  <si>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</si>
  <si>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</si>
  <si>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</si>
  <si>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</si>
  <si>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</si>
  <si>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</si>
  <si>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</si>
  <si>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</si>
  <si>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</si>
  <si>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</si>
  <si>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</si>
  <si>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</si>
  <si>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</si>
  <si>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</si>
  <si>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</si>
  <si>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</si>
  <si>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</si>
  <si>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</si>
  <si>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</si>
  <si>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</si>
  <si>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</si>
  <si>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</si>
  <si>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</si>
  <si>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</si>
  <si>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</si>
  <si>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</si>
  <si>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</si>
  <si>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</si>
  <si>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</si>
  <si>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</si>
  <si>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</si>
  <si>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</si>
  <si>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</si>
  <si>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</si>
  <si>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</si>
  <si>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</si>
  <si>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</si>
  <si>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</si>
  <si>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</si>
  <si>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</si>
  <si>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</si>
  <si>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</si>
  <si>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</si>
  <si>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</si>
  <si>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</si>
  <si>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</si>
  <si>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</si>
  <si>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</si>
  <si>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</si>
  <si>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</si>
  <si>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</si>
  <si>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</si>
  <si>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</si>
  <si>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</si>
  <si>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</si>
  <si>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</si>
  <si>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</si>
  <si>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</si>
  <si>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</si>
  <si>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</si>
  <si>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</si>
  <si>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</si>
  <si>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</si>
  <si>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</si>
  <si>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</si>
  <si>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</si>
  <si>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</si>
  <si>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</si>
  <si>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</si>
  <si>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</si>
  <si>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</si>
  <si>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</si>
  <si>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</si>
  <si>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</si>
  <si>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</si>
  <si>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</si>
  <si>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</si>
  <si>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</si>
  <si>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</si>
  <si>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</si>
  <si>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</si>
  <si>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</si>
  <si>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</si>
  <si>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</si>
  <si>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</si>
  <si>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</si>
  <si>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</si>
  <si>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</si>
  <si>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</si>
  <si>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</si>
  <si>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</si>
  <si>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</si>
  <si>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</si>
  <si>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</si>
  <si>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</si>
  <si>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</si>
  <si>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</si>
  <si>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</si>
  <si>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</si>
  <si>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</si>
  <si>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</si>
  <si>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</si>
  <si>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</si>
  <si>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</si>
  <si>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</si>
  <si>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</si>
  <si>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</si>
  <si>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</si>
  <si>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</si>
  <si>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</si>
  <si>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</si>
  <si>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</si>
  <si>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</si>
  <si>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</si>
  <si>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</si>
  <si>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</si>
  <si>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</si>
  <si>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</si>
  <si>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</si>
  <si>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</si>
  <si>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</si>
  <si>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</si>
  <si>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</si>
  <si>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</si>
  <si>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</si>
  <si>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</si>
  <si>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</si>
  <si>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</si>
  <si>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</si>
  <si>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</si>
  <si>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</si>
  <si>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</si>
  <si>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</si>
  <si>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</si>
  <si>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</si>
  <si>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</si>
  <si>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</si>
  <si>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</si>
  <si>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</si>
  <si>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</si>
  <si>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</si>
  <si>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</si>
  <si>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</si>
  <si>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</si>
  <si>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</si>
  <si>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</si>
  <si>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</si>
  <si>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</si>
  <si>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</si>
  <si>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</si>
  <si>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</si>
  <si>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</si>
  <si>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</si>
  <si>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</si>
  <si>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</si>
  <si>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</si>
  <si>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</si>
  <si>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</si>
  <si>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</si>
  <si>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</si>
  <si>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</si>
  <si>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</si>
  <si>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</si>
  <si>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</si>
  <si>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</si>
  <si>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</si>
  <si>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</si>
  <si>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</si>
  <si>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</si>
  <si>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</si>
  <si>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</si>
  <si>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</si>
  <si>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</si>
  <si>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</si>
  <si>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</si>
  <si>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</si>
  <si>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</si>
  <si>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</si>
  <si>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</si>
  <si>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</si>
  <si>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</si>
  <si>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</si>
  <si>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</si>
  <si>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</si>
  <si>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</si>
  <si>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</si>
  <si>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</si>
  <si>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</si>
  <si>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</si>
  <si>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</si>
  <si>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</si>
  <si>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</si>
  <si>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</si>
  <si>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</si>
  <si>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</si>
  <si>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</si>
  <si>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</si>
  <si>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</si>
  <si>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</si>
  <si>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</si>
  <si>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</si>
  <si>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</si>
  <si>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</si>
  <si>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</si>
  <si>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</si>
  <si>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</si>
  <si>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</si>
  <si>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</si>
  <si>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</si>
  <si>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</si>
  <si>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</si>
  <si>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</si>
  <si>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</si>
  <si>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</si>
  <si>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</si>
  <si>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</si>
  <si>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</si>
  <si>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</si>
  <si>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</si>
  <si>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</si>
  <si>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</si>
  <si>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</si>
  <si>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</si>
  <si>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</si>
  <si>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</si>
  <si>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</si>
  <si>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</si>
  <si>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</si>
  <si>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</si>
  <si>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</si>
  <si>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</si>
  <si>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</si>
  <si>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</si>
  <si>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</si>
  <si>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</si>
  <si>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</si>
  <si>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</si>
  <si>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</si>
  <si>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</si>
  <si>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</si>
  <si>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</si>
  <si>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</si>
  <si>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</si>
  <si>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</si>
  <si>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</si>
  <si>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</si>
  <si>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</si>
  <si>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</si>
  <si>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</si>
  <si>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</si>
  <si>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</si>
  <si>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</si>
  <si>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</si>
  <si>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</si>
  <si>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</si>
  <si>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</si>
  <si>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</si>
  <si>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</si>
  <si>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</si>
  <si>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</si>
  <si>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</si>
  <si>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</si>
  <si>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</si>
  <si>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</si>
  <si>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</si>
  <si>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</si>
  <si>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</si>
  <si>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</si>
  <si>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</si>
  <si>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</si>
  <si>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</si>
  <si>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</si>
  <si>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</si>
  <si>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</si>
  <si>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</si>
  <si>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</si>
  <si>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</si>
  <si>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</si>
  <si>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</si>
  <si>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</si>
  <si>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</si>
  <si>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</si>
  <si>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</si>
  <si>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</si>
  <si>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</si>
  <si>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</si>
  <si>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</si>
  <si>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</si>
  <si>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</si>
  <si>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</si>
  <si>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</si>
  <si>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</si>
  <si>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</si>
  <si>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</si>
  <si>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</si>
  <si>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</si>
  <si>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</si>
  <si>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</si>
  <si>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</si>
  <si>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</si>
  <si>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</si>
  <si>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</si>
  <si>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</si>
  <si>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</si>
  <si>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</si>
  <si>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</si>
  <si>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</si>
  <si>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</si>
  <si>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</si>
  <si>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</si>
  <si>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</si>
  <si>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</si>
  <si>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</si>
  <si>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</si>
  <si>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</si>
  <si>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</si>
  <si>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</si>
  <si>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</si>
  <si>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</si>
  <si>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</si>
  <si>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</si>
  <si>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</si>
  <si>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</si>
  <si>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</si>
  <si>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</si>
  <si>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</si>
  <si>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</si>
  <si>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</si>
  <si>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</si>
  <si>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</si>
  <si>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</si>
  <si>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</si>
  <si>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</si>
  <si>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</si>
  <si>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</si>
  <si>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</si>
  <si>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</si>
  <si>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</si>
  <si>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</si>
  <si>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</si>
  <si>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</si>
  <si>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</si>
  <si>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</si>
  <si>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</si>
  <si>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</si>
  <si>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</si>
  <si>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</si>
  <si>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</si>
  <si>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</si>
  <si>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</si>
  <si>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</si>
  <si>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</si>
  <si>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</si>
  <si>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</si>
  <si>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</si>
  <si>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</si>
  <si>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</si>
  <si>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</si>
  <si>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</si>
  <si>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</si>
  <si>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</si>
  <si>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</si>
  <si>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</si>
  <si>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</si>
  <si>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</si>
  <si>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</si>
  <si>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</si>
  <si>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</si>
  <si>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</si>
  <si>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</si>
  <si>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</si>
  <si>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</si>
  <si>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</si>
  <si>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</si>
  <si>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</si>
  <si>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</si>
  <si>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</si>
  <si>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</si>
  <si>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</si>
  <si>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</si>
  <si>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</si>
  <si>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</si>
  <si>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</si>
  <si>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</si>
  <si>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</si>
  <si>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</si>
  <si>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</si>
  <si>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</si>
  <si>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</si>
  <si>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</si>
  <si>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</si>
  <si>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</si>
  <si>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</si>
  <si>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</si>
  <si>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</si>
  <si>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</si>
  <si>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</si>
  <si>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</si>
  <si>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</si>
  <si>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</si>
  <si>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</si>
  <si>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</si>
  <si>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</si>
  <si>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</si>
  <si>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</si>
  <si>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</si>
  <si>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</si>
  <si>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</si>
  <si>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</si>
  <si>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</si>
  <si>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</si>
  <si>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</si>
  <si>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</si>
  <si>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</si>
  <si>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</si>
  <si>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</si>
  <si>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</si>
  <si>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</si>
  <si>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</si>
  <si>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</si>
  <si>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</si>
  <si>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</si>
  <si>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</si>
  <si>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</si>
  <si>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</si>
  <si>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</si>
  <si>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</si>
  <si>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</si>
  <si>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</si>
  <si>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</si>
  <si>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</si>
  <si>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</si>
  <si>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</si>
  <si>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</si>
  <si>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</si>
  <si>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</si>
  <si>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</si>
  <si>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</si>
  <si>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</si>
  <si>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</si>
  <si>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</si>
  <si>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</si>
  <si>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</si>
  <si>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</si>
  <si>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</si>
  <si>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</si>
  <si>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</si>
  <si>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</si>
  <si>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</si>
  <si>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</si>
  <si>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</si>
  <si>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</si>
  <si>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</si>
  <si>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</si>
  <si>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</si>
  <si>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</si>
  <si>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</si>
  <si>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</si>
  <si>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</si>
  <si>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</si>
  <si>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</si>
  <si>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</si>
  <si>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</si>
  <si>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</si>
  <si>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</si>
  <si>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</si>
  <si>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</si>
  <si>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</si>
  <si>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</si>
  <si>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</si>
  <si>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</si>
  <si>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</si>
  <si>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</si>
  <si>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</si>
  <si>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</si>
  <si>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</si>
  <si>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</si>
  <si>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</si>
  <si>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</si>
  <si>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</si>
  <si>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</si>
  <si>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</si>
  <si>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</si>
  <si>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</si>
  <si>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</si>
  <si>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</si>
  <si>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</si>
  <si>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</si>
  <si>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</si>
  <si>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</si>
  <si>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</si>
  <si>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</si>
  <si>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</si>
  <si>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</si>
  <si>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</si>
  <si>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</si>
  <si>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</si>
  <si>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</si>
  <si>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</si>
  <si>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</si>
  <si>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</si>
  <si>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</si>
  <si>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</si>
  <si>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</si>
  <si>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</si>
  <si>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</si>
  <si>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</si>
  <si>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</si>
  <si>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</si>
  <si>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</si>
  <si>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</si>
  <si>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</si>
  <si>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</si>
  <si>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</si>
  <si>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</si>
  <si>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</si>
  <si>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</si>
  <si>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</si>
  <si>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</si>
  <si>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</si>
  <si>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</si>
  <si>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</si>
  <si>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</si>
  <si>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</si>
  <si>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</si>
  <si>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</si>
  <si>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</si>
  <si>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</si>
  <si>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</si>
  <si>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</si>
  <si>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</si>
  <si>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</si>
  <si>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</si>
  <si>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</si>
  <si>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</si>
  <si>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</si>
  <si>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</si>
  <si>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</si>
  <si>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</si>
  <si>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</si>
  <si>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</si>
  <si>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</si>
  <si>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</si>
  <si>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</si>
  <si>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</si>
  <si>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</si>
  <si>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</si>
  <si>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</si>
  <si>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</si>
  <si>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</si>
  <si>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</si>
  <si>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</si>
  <si>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</si>
  <si>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</si>
  <si>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</si>
  <si>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</si>
  <si>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</si>
  <si>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</si>
  <si>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</si>
  <si>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</si>
  <si>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</si>
  <si>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</si>
  <si>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</si>
  <si>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</si>
  <si>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</si>
  <si>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</si>
  <si>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</si>
  <si>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</si>
  <si>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</si>
  <si>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</si>
  <si>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</si>
  <si>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</si>
  <si>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</si>
  <si>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</si>
  <si>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</si>
  <si>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</si>
  <si>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</si>
  <si>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</si>
  <si>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</si>
  <si>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</si>
  <si>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</si>
  <si>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</si>
  <si>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</si>
  <si>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</si>
  <si>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</si>
  <si>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</si>
  <si>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</si>
  <si>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</si>
  <si>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</si>
  <si>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</si>
  <si>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</si>
  <si>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</si>
  <si>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</si>
  <si>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</si>
  <si>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</si>
  <si>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</si>
  <si>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</si>
  <si>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</si>
  <si>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</si>
  <si>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</si>
  <si>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</si>
  <si>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</si>
  <si>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</si>
  <si>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</si>
  <si>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</si>
  <si>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</si>
  <si>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</si>
  <si>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</si>
  <si>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</si>
  <si>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</si>
  <si>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</si>
  <si>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</si>
  <si>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</si>
  <si>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</si>
  <si>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</si>
  <si>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</si>
  <si>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</si>
  <si>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</si>
  <si>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</si>
  <si>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</si>
  <si>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</si>
  <si>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</si>
  <si>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</si>
  <si>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</si>
  <si>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</si>
  <si>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</si>
  <si>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</si>
  <si>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</si>
  <si>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</si>
  <si>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</si>
  <si>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</si>
  <si>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</si>
  <si>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</si>
  <si>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</si>
  <si>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</si>
  <si>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</si>
  <si>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</si>
  <si>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</si>
  <si>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</si>
  <si>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</si>
  <si>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</si>
  <si>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</si>
  <si>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</si>
  <si>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</si>
  <si>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</si>
  <si>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</si>
  <si>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</si>
  <si>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</si>
  <si>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</si>
  <si>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</si>
  <si>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</si>
  <si>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</si>
  <si>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</si>
  <si>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</si>
  <si>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</si>
  <si>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</si>
  <si>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</si>
  <si>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</si>
  <si>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</si>
  <si>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</si>
  <si>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</si>
  <si>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</si>
  <si>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</si>
  <si>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</si>
  <si>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</si>
  <si>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</si>
  <si>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</si>
  <si>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</si>
  <si>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</si>
  <si>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</si>
  <si>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</si>
  <si>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</si>
  <si>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</si>
  <si>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</si>
  <si>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</si>
  <si>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</si>
  <si>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</si>
  <si>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</si>
  <si>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</si>
  <si>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</si>
  <si>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</si>
  <si>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</si>
  <si>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</si>
  <si>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</si>
  <si>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</si>
  <si>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</si>
  <si>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</si>
  <si>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</si>
  <si>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</si>
  <si>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</si>
  <si>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</si>
  <si>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</si>
  <si>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</si>
  <si>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</si>
  <si>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</si>
  <si>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</si>
  <si>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</si>
  <si>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</si>
  <si>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</si>
  <si>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</si>
  <si>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</si>
  <si>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</si>
  <si>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</si>
  <si>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</si>
  <si>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</si>
  <si>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</si>
  <si>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</si>
  <si>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</si>
  <si>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</si>
  <si>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</si>
  <si>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</si>
  <si>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</si>
  <si>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</si>
  <si>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</si>
  <si>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</si>
  <si>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</si>
  <si>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</si>
  <si>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</si>
  <si>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</si>
  <si>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</si>
  <si>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</si>
  <si>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</si>
  <si>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</si>
  <si>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</si>
  <si>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</si>
  <si>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</si>
  <si>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</si>
  <si>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</si>
  <si>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</si>
  <si>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</si>
  <si>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</si>
  <si>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</si>
  <si>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</si>
  <si>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</si>
  <si>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</si>
  <si>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</si>
  <si>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</si>
  <si>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</si>
  <si>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</si>
  <si>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</si>
  <si>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</si>
  <si>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</si>
  <si>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</si>
  <si>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</si>
  <si>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</si>
  <si>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</si>
  <si>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</si>
  <si>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</si>
  <si>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</si>
  <si>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</si>
  <si>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</si>
  <si>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</si>
  <si>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</si>
  <si>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</si>
  <si>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</si>
  <si>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</si>
  <si>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</si>
  <si>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</si>
  <si>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</si>
  <si>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</si>
  <si>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</si>
  <si>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</si>
  <si>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</si>
  <si>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</si>
  <si>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</si>
  <si>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</si>
  <si>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</si>
  <si>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</si>
  <si>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</si>
  <si>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</si>
  <si>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</si>
  <si>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</si>
  <si>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</si>
  <si>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</si>
  <si>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</si>
  <si>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</si>
  <si>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</si>
  <si>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</si>
  <si>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</si>
  <si>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</si>
  <si>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</si>
  <si>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</si>
  <si>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</si>
  <si>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</si>
  <si>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</si>
  <si>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</si>
  <si>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</si>
  <si>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</si>
  <si>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</si>
  <si>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</si>
  <si>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</si>
  <si>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</si>
  <si>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</si>
  <si>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</si>
  <si>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</si>
  <si>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</si>
  <si>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</si>
  <si>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</si>
  <si>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</si>
  <si>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</si>
  <si>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</si>
  <si>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</si>
  <si>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</si>
  <si>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</si>
  <si>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</si>
  <si>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</si>
  <si>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</si>
  <si>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</si>
  <si>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</si>
  <si>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</si>
  <si>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</si>
  <si>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</si>
  <si>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</si>
  <si>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</si>
  <si>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</si>
  <si>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</si>
  <si>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</si>
  <si>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</si>
  <si>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</si>
  <si>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</si>
  <si>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</si>
  <si>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</si>
  <si>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</si>
  <si>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</si>
  <si>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</si>
  <si>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</si>
  <si>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</si>
  <si>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</si>
  <si>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</si>
  <si>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</si>
  <si>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</si>
  <si>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</si>
  <si>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</si>
  <si>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</si>
  <si>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</si>
  <si>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</si>
  <si>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</si>
  <si>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</si>
  <si>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</si>
  <si>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</si>
  <si>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</si>
  <si>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</si>
  <si>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</si>
  <si>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</si>
  <si>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</si>
  <si>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</si>
  <si>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</si>
  <si>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</si>
  <si>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</si>
  <si>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</si>
  <si>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</si>
  <si>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</si>
  <si>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</si>
  <si>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</si>
  <si>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</si>
  <si>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</si>
  <si>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</si>
  <si>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</si>
  <si>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</si>
  <si>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</si>
  <si>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</si>
  <si>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</si>
  <si>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</si>
  <si>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</si>
  <si>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</si>
  <si>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</si>
  <si>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</si>
  <si>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</si>
  <si>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</si>
  <si>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</si>
  <si>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</si>
  <si>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</si>
  <si>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</si>
  <si>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</si>
  <si>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</si>
  <si>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</si>
  <si>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</si>
  <si>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</si>
  <si>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</si>
  <si>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</si>
  <si>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</si>
  <si>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</si>
  <si>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</si>
  <si>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</si>
  <si>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</si>
  <si>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</si>
  <si>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</si>
  <si>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</si>
  <si>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</si>
  <si>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</si>
  <si>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</si>
  <si>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</si>
  <si>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</si>
  <si>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</si>
  <si>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</si>
  <si>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</si>
  <si>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</si>
  <si>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</si>
  <si>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</si>
  <si>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</si>
  <si>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</si>
  <si>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</si>
  <si>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</si>
  <si>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</si>
  <si>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</si>
  <si>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</si>
  <si>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</si>
  <si>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</si>
  <si>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</si>
  <si>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</si>
  <si>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</si>
  <si>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</si>
  <si>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</si>
  <si>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</si>
  <si>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</si>
  <si>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</si>
  <si>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</si>
  <si>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</si>
  <si>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</si>
  <si>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</si>
  <si>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</si>
  <si>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</si>
  <si>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</si>
  <si>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</si>
  <si>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</si>
  <si>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</si>
  <si>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</si>
  <si>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</si>
  <si>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</si>
  <si>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</si>
  <si>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</si>
  <si>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</si>
  <si>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</si>
  <si>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</si>
  <si>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</si>
  <si>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</si>
  <si>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</si>
  <si>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</si>
  <si>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</si>
  <si>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</si>
  <si>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</si>
  <si>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</si>
  <si>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</si>
  <si>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</si>
  <si>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</si>
  <si>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</si>
  <si>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</si>
  <si>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</si>
  <si>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</si>
  <si>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</si>
  <si>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</si>
  <si>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</si>
  <si>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</si>
  <si>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</si>
  <si>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</si>
  <si>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</si>
  <si>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</si>
  <si>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</si>
  <si>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</si>
  <si>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</si>
  <si>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</si>
  <si>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</si>
  <si>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</si>
  <si>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</si>
  <si>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</si>
  <si>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</si>
  <si>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</si>
  <si>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</si>
  <si>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</si>
  <si>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</si>
  <si>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</si>
  <si>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</si>
  <si>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</si>
  <si>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</si>
  <si>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</si>
  <si>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</si>
  <si>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</si>
  <si>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</si>
  <si>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</si>
  <si>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</si>
  <si>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</si>
  <si>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</si>
  <si>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</si>
  <si>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</si>
  <si>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</si>
  <si>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</si>
  <si>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</si>
  <si>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</si>
  <si>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</si>
  <si>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</si>
  <si>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</si>
  <si>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</si>
  <si>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</si>
  <si>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</si>
  <si>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</si>
  <si>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</si>
  <si>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</si>
  <si>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</si>
  <si>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</si>
  <si>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</si>
  <si>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</si>
  <si>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</si>
  <si>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</si>
  <si>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</si>
  <si>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</si>
  <si>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</si>
  <si>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</si>
  <si>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</si>
  <si>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</si>
  <si>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</si>
  <si>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</si>
  <si>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</si>
  <si>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</si>
  <si>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</si>
  <si>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</si>
  <si>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</si>
  <si>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</si>
  <si>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</si>
  <si>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</si>
  <si>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</si>
  <si>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</si>
  <si>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</si>
  <si>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</si>
  <si>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</si>
  <si>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</si>
  <si>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</si>
  <si>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</si>
  <si>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</si>
  <si>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</si>
  <si>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</si>
  <si>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</si>
  <si>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</si>
  <si>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</si>
  <si>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</si>
  <si>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</si>
  <si>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</si>
  <si>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</si>
  <si>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</si>
  <si>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</si>
  <si>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</si>
  <si>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</si>
  <si>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</si>
  <si>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</si>
  <si>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</si>
  <si>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</si>
  <si>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</si>
  <si>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</si>
  <si>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</si>
  <si>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</si>
  <si>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</si>
  <si>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</si>
  <si>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</si>
  <si>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</si>
  <si>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</si>
  <si>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</si>
  <si>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</si>
  <si>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</si>
  <si>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</si>
  <si>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</si>
  <si>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</si>
  <si>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</si>
  <si>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</si>
  <si>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</si>
  <si>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</si>
  <si>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</si>
  <si>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</si>
  <si>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</si>
  <si>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</si>
  <si>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</si>
  <si>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</si>
  <si>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</si>
  <si>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</si>
  <si>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</si>
  <si>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</si>
  <si>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</si>
  <si>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</si>
  <si>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</si>
  <si>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</si>
  <si>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</si>
  <si>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</si>
  <si>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</si>
  <si>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</si>
  <si>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</si>
  <si>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</si>
  <si>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</si>
  <si>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</si>
  <si>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</si>
  <si>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</si>
  <si>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</si>
  <si>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</si>
  <si>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</si>
  <si>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</si>
  <si>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</si>
  <si>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</si>
  <si>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</si>
  <si>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</si>
  <si>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</si>
  <si>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</si>
  <si>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</si>
  <si>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</si>
  <si>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</si>
  <si>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</si>
  <si>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</si>
  <si>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</si>
  <si>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</si>
  <si>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</si>
  <si>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</si>
  <si>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</si>
  <si>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</si>
  <si>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</si>
  <si>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</si>
  <si>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</si>
  <si>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</si>
  <si>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</si>
  <si>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</si>
  <si>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</si>
  <si>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</si>
  <si>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</si>
  <si>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</si>
  <si>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</si>
  <si>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</si>
  <si>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</si>
  <si>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</si>
  <si>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</si>
  <si>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</si>
  <si>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</si>
  <si>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</si>
  <si>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</si>
  <si>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</si>
  <si>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</si>
  <si>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</si>
  <si>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</si>
  <si>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</si>
  <si>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</si>
  <si>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</si>
  <si>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</si>
  <si>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</si>
  <si>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</si>
  <si>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</si>
  <si>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</si>
  <si>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</si>
  <si>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</si>
  <si>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</si>
  <si>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</si>
  <si>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</si>
  <si>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</si>
  <si>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</si>
  <si>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</si>
  <si>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</si>
  <si>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</si>
  <si>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</si>
  <si>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</si>
  <si>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</si>
  <si>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</si>
  <si>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</si>
  <si>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</si>
  <si>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</si>
  <si>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</si>
  <si>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</si>
  <si>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</si>
  <si>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</si>
  <si>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</si>
  <si>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</si>
  <si>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</si>
  <si>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</si>
  <si>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</si>
  <si>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</si>
  <si>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</si>
  <si>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</si>
  <si>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</si>
  <si>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</si>
  <si>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</si>
  <si>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</si>
  <si>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</si>
  <si>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</si>
  <si>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</si>
  <si>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</si>
  <si>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</si>
  <si>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</si>
  <si>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</si>
  <si>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</si>
  <si>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</si>
  <si>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</si>
  <si>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</si>
  <si>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</si>
  <si>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</si>
  <si>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</si>
  <si>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</si>
  <si>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</si>
  <si>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</si>
  <si>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</si>
  <si>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</si>
  <si>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</si>
  <si>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</si>
  <si>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</si>
  <si>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</si>
  <si>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</si>
  <si>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</si>
  <si>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</si>
  <si>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</si>
  <si>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</si>
  <si>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</si>
  <si>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</si>
  <si>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</si>
  <si>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</si>
  <si>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</si>
  <si>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</si>
  <si>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</si>
  <si>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</si>
  <si>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</si>
  <si>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</si>
  <si>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</si>
  <si>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</si>
  <si>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</si>
  <si>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</si>
  <si>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</si>
  <si>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</si>
  <si>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</si>
  <si>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</si>
  <si>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</si>
  <si>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</si>
  <si>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</si>
  <si>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</si>
  <si>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</si>
  <si>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</si>
  <si>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</si>
  <si>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</si>
  <si>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</si>
  <si>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</si>
  <si>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</si>
  <si>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</si>
  <si>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</si>
  <si>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</si>
  <si>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</si>
  <si>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</si>
  <si>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</si>
  <si>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</si>
  <si>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</si>
  <si>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</si>
  <si>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</si>
  <si>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</si>
  <si>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</si>
  <si>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</si>
  <si>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</si>
  <si>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</si>
  <si>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</si>
  <si>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</si>
  <si>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</si>
  <si>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</si>
  <si>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</si>
  <si>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</si>
  <si>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</si>
  <si>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</si>
  <si>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</si>
  <si>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</si>
  <si>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</si>
  <si>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</si>
  <si>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</si>
  <si>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</si>
  <si>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</si>
  <si>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</si>
  <si>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</si>
  <si>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</si>
  <si>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</si>
  <si>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</si>
  <si>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</si>
  <si>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</si>
  <si>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</si>
  <si>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</si>
  <si>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</si>
  <si>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</si>
  <si>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</si>
  <si>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</si>
  <si>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</si>
  <si>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</si>
  <si>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</si>
  <si>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</si>
  <si>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</si>
  <si>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</si>
  <si>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</si>
  <si>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</si>
  <si>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</si>
  <si>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</si>
  <si>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</si>
  <si>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</si>
  <si>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</si>
  <si>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</si>
  <si>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</si>
  <si>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</si>
  <si>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</si>
  <si>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</si>
  <si>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</si>
  <si>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</si>
  <si>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</si>
  <si>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</si>
  <si>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</si>
  <si>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</si>
  <si>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</si>
  <si>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</si>
  <si>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</si>
  <si>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</si>
  <si>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</si>
  <si>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</si>
  <si>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</si>
  <si>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</si>
  <si>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</si>
  <si>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</si>
  <si>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</si>
  <si>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</si>
  <si>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</si>
  <si>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</si>
  <si>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</si>
  <si>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</si>
  <si>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</si>
  <si>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</si>
  <si>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</si>
  <si>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</si>
  <si>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</si>
  <si>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</si>
  <si>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</si>
  <si>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</si>
  <si>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</si>
  <si>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</si>
  <si>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</si>
  <si>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</si>
  <si>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</si>
  <si>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</si>
  <si>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</si>
  <si>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</si>
  <si>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</si>
  <si>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</si>
  <si>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</si>
  <si>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</si>
  <si>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</si>
  <si>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</si>
  <si>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</si>
  <si>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</si>
  <si>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</si>
  <si>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</si>
  <si>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</si>
  <si>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</si>
  <si>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</si>
  <si>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</si>
  <si>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</si>
  <si>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</si>
  <si>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</si>
  <si>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</si>
  <si>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</si>
  <si>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</si>
  <si>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</si>
  <si>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</si>
  <si>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</si>
  <si>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</si>
  <si>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</si>
  <si>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</si>
  <si>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</si>
  <si>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</si>
  <si>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</si>
  <si>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</si>
  <si>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</si>
  <si>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</si>
  <si>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</si>
  <si>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</si>
  <si>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</si>
  <si>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</si>
  <si>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</si>
  <si>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</si>
  <si>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</si>
  <si>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</si>
  <si>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</si>
  <si>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</si>
  <si>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</si>
  <si>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</si>
  <si>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</si>
  <si>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</si>
  <si>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</si>
  <si>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</si>
  <si>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</si>
  <si>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</si>
  <si>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</si>
  <si>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</si>
  <si>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</si>
  <si>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</si>
  <si>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</si>
  <si>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</si>
  <si>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</si>
  <si>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</si>
  <si>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</si>
  <si>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</si>
  <si>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</si>
  <si>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</si>
  <si>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</si>
  <si>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</si>
  <si>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</si>
  <si>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</si>
  <si>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</si>
  <si>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</si>
  <si>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</si>
  <si>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</si>
  <si>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</si>
  <si>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</si>
  <si>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</si>
  <si>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</si>
  <si>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</si>
  <si>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</si>
  <si>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</si>
  <si>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</si>
  <si>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</si>
  <si>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</si>
  <si>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</si>
  <si>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</si>
  <si>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</si>
  <si>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</si>
  <si>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</si>
  <si>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</si>
  <si>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</si>
  <si>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</si>
  <si>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</si>
  <si>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</si>
  <si>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</si>
  <si>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</si>
  <si>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</si>
  <si>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</si>
  <si>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</si>
  <si>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</si>
  <si>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</si>
  <si>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</si>
  <si>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</si>
  <si>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</si>
  <si>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</si>
  <si>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</si>
  <si>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</si>
  <si>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</si>
  <si>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</si>
  <si>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</si>
  <si>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</si>
  <si>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</si>
  <si>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</si>
  <si>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</si>
  <si>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</si>
  <si>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</si>
  <si>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</si>
  <si>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</si>
  <si>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</si>
  <si>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</si>
  <si>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</si>
  <si>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</si>
  <si>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</si>
  <si>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</si>
  <si>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</si>
  <si>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</si>
  <si>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</si>
  <si>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</si>
  <si>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</si>
  <si>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</si>
  <si>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</si>
  <si>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</si>
  <si>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</si>
  <si>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</si>
  <si>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</si>
  <si>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</si>
  <si>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</si>
  <si>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</si>
  <si>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</si>
  <si>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</si>
  <si>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</si>
  <si>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</si>
  <si>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</si>
  <si>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</si>
  <si>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</si>
  <si>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</si>
  <si>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</si>
  <si>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</si>
  <si>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</si>
  <si>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</si>
  <si>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</si>
  <si>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</si>
  <si>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</si>
  <si>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</si>
  <si>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</si>
  <si>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</si>
  <si>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</si>
  <si>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</si>
  <si>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</si>
  <si>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</si>
  <si>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</si>
  <si>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</si>
  <si>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</si>
  <si>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</si>
  <si>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</si>
  <si>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</si>
  <si>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</si>
  <si>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</si>
  <si>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</si>
  <si>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</si>
  <si>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</si>
  <si>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</si>
  <si>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</si>
  <si>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</si>
  <si>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</si>
  <si>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</si>
  <si>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</si>
  <si>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</si>
  <si>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</si>
  <si>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</si>
  <si>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</si>
  <si>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</si>
  <si>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</si>
  <si>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</si>
  <si>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</si>
  <si>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</si>
  <si>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</si>
  <si>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</si>
  <si>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</si>
  <si>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</si>
  <si>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</si>
  <si>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</si>
  <si>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</si>
  <si>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</si>
  <si>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</si>
  <si>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</si>
  <si>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</si>
  <si>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</si>
  <si>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</si>
  <si>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</si>
  <si>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</si>
  <si>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</si>
  <si>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</si>
  <si>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</si>
  <si>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</si>
  <si>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</si>
  <si>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</si>
  <si>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</si>
  <si>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</si>
  <si>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</si>
  <si>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</si>
  <si>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</si>
  <si>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</si>
  <si>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</si>
  <si>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</si>
  <si>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</si>
  <si>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</si>
  <si>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</si>
  <si>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</si>
  <si>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</si>
  <si>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</si>
  <si>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</si>
  <si>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</si>
  <si>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</si>
  <si>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</si>
  <si>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</si>
  <si>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</si>
  <si>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</si>
  <si>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</si>
  <si>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</si>
  <si>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</si>
  <si>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</si>
  <si>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</si>
  <si>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</si>
  <si>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</si>
  <si>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</si>
  <si>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</si>
  <si>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</si>
  <si>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</si>
  <si>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</si>
  <si>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</si>
  <si>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</si>
  <si>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</si>
  <si>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</si>
  <si>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</si>
  <si>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</si>
  <si>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</si>
  <si>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</si>
  <si>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</si>
  <si>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</si>
  <si>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</si>
  <si>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</si>
  <si>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</si>
  <si>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</si>
  <si>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</si>
  <si>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</si>
  <si>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</si>
  <si>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</si>
  <si>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</si>
  <si>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</si>
  <si>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</si>
  <si>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</si>
  <si>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</si>
  <si>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</si>
  <si>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</si>
  <si>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</si>
  <si>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</si>
  <si>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</si>
  <si>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</si>
  <si>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</si>
  <si>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</si>
  <si>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</si>
  <si>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</si>
  <si>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</si>
  <si>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</si>
  <si>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</si>
  <si>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</si>
  <si>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</si>
  <si>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</si>
  <si>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</si>
  <si>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</si>
  <si>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</si>
  <si>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</si>
  <si>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</si>
  <si>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</si>
  <si>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</si>
  <si>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</si>
  <si>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</si>
  <si>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</si>
  <si>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</si>
  <si>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</si>
  <si>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</si>
  <si>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</si>
  <si>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</si>
  <si>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</si>
  <si>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</si>
  <si>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</si>
  <si>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</si>
  <si>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</si>
  <si>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</si>
  <si>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</si>
  <si>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</si>
  <si>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</si>
  <si>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</si>
  <si>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</si>
  <si>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</si>
  <si>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</si>
  <si>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</si>
  <si>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</si>
  <si>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</si>
  <si>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</si>
  <si>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</si>
  <si>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</si>
  <si>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</si>
  <si>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</si>
  <si>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</si>
  <si>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</si>
  <si>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</si>
  <si>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</si>
  <si>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</si>
  <si>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</si>
  <si>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</si>
  <si>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</si>
  <si>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</si>
  <si>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</si>
  <si>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</si>
  <si>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</si>
  <si>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</si>
  <si>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</si>
  <si>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</si>
  <si>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</si>
  <si>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</si>
  <si>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</si>
  <si>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</si>
  <si>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</si>
  <si>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</si>
  <si>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</si>
  <si>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</si>
  <si>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</si>
  <si>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</si>
  <si>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</si>
  <si>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</si>
  <si>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</si>
  <si>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</si>
  <si>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</si>
  <si>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</si>
  <si>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</si>
  <si>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</si>
  <si>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</si>
  <si>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</si>
  <si>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</si>
  <si>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</si>
  <si>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</si>
  <si>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</si>
  <si>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</si>
  <si>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</si>
  <si>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</si>
  <si>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</si>
  <si>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</si>
  <si>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</si>
  <si>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</si>
  <si>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</si>
  <si>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</si>
  <si>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</si>
  <si>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</si>
  <si>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</si>
  <si>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</si>
  <si>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</si>
  <si>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</si>
  <si>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</si>
  <si>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</si>
  <si>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</si>
  <si>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</si>
  <si>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</si>
  <si>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</si>
  <si>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</si>
  <si>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</si>
  <si>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</si>
  <si>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</si>
  <si>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</si>
  <si>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</si>
  <si>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</si>
  <si>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</si>
  <si>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</si>
  <si>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</si>
  <si>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</si>
  <si>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</si>
  <si>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</si>
  <si>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</si>
  <si>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</si>
  <si>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</si>
  <si>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</si>
  <si>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</si>
  <si>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</si>
  <si>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</si>
  <si>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</si>
  <si>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</si>
  <si>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</si>
  <si>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</si>
  <si>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</si>
  <si>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</si>
  <si>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</si>
  <si>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</si>
  <si>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</si>
  <si>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</si>
  <si>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</si>
  <si>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</si>
  <si>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</si>
  <si>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</si>
  <si>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</si>
  <si>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</si>
  <si>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</si>
  <si>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</si>
  <si>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</si>
  <si>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</si>
  <si>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</si>
  <si>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</si>
  <si>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</si>
  <si>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</si>
  <si>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</si>
  <si>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</si>
  <si>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</si>
  <si>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</si>
  <si>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</si>
  <si>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</si>
  <si>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</si>
  <si>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</si>
  <si>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</si>
  <si>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</si>
  <si>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</si>
  <si>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</si>
  <si>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</si>
  <si>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</si>
  <si>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</si>
  <si>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</si>
  <si>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</si>
  <si>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</si>
  <si>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</si>
  <si>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</si>
  <si>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</si>
  <si>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</si>
  <si>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</si>
  <si>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</si>
  <si>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</si>
  <si>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</si>
  <si>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</si>
  <si>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</si>
  <si>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</si>
  <si>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</si>
  <si>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</si>
  <si>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</si>
  <si>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</si>
  <si>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</si>
  <si>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</si>
  <si>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</si>
  <si>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</si>
  <si>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</si>
  <si>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</si>
  <si>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</si>
  <si>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</si>
  <si>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</si>
  <si>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</si>
  <si>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</si>
  <si>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</si>
  <si>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</si>
  <si>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</si>
  <si>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</si>
  <si>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</si>
  <si>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</si>
  <si>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</si>
  <si>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</si>
  <si>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</si>
  <si>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</si>
  <si>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</si>
  <si>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</si>
  <si>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</si>
  <si>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</si>
  <si>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</si>
  <si>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</si>
  <si>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</si>
  <si>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</si>
  <si>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</si>
  <si>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</si>
  <si>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</si>
  <si>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</si>
  <si>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</si>
  <si>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</si>
  <si>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</si>
  <si>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</si>
  <si>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</si>
  <si>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</si>
  <si>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</si>
  <si>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</si>
  <si>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</si>
  <si>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</si>
  <si>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</si>
  <si>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</si>
  <si>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</si>
  <si>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</si>
  <si>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</si>
  <si>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</si>
  <si>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</si>
  <si>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</si>
  <si>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</si>
  <si>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</si>
  <si>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</si>
  <si>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</si>
  <si>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</si>
  <si>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</si>
  <si>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</si>
  <si>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</si>
  <si>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</si>
  <si>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</si>
  <si>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</si>
  <si>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</si>
  <si>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</si>
  <si>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</si>
  <si>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</si>
  <si>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</si>
  <si>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</si>
  <si>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</si>
  <si>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</si>
  <si>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</si>
  <si>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</si>
  <si>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</si>
  <si>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</si>
  <si>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</si>
  <si>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</si>
  <si>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</si>
  <si>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</si>
  <si>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</si>
  <si>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</si>
  <si>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</si>
  <si>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</si>
  <si>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</si>
  <si>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</si>
  <si>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</si>
  <si>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</si>
  <si>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</si>
  <si>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</si>
  <si>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</si>
  <si>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</si>
  <si>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</si>
  <si>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</si>
  <si>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</si>
  <si>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</si>
  <si>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</si>
  <si>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</si>
  <si>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</si>
  <si>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</si>
  <si>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</si>
  <si>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</si>
  <si>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</si>
  <si>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</si>
  <si>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</si>
  <si>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</si>
  <si>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</si>
  <si>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</si>
  <si>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</si>
  <si>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</si>
  <si>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</si>
  <si>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</si>
  <si>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</si>
  <si>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</si>
  <si>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</si>
  <si>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</si>
  <si>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</si>
  <si>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</si>
  <si>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</si>
  <si>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</si>
  <si>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</si>
  <si>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</si>
  <si>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</si>
  <si>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</si>
  <si>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</si>
  <si>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</si>
  <si>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</si>
  <si>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</si>
  <si>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</si>
  <si>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</si>
  <si>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</si>
  <si>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</si>
  <si>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</si>
  <si>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</si>
  <si>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</si>
  <si>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</si>
  <si>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</si>
  <si>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</si>
  <si>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</si>
  <si>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</si>
  <si>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</si>
  <si>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</si>
  <si>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</si>
  <si>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</si>
  <si>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</si>
  <si>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</si>
  <si>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</si>
  <si>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</si>
  <si>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</si>
  <si>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</si>
  <si>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</si>
  <si>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</si>
  <si>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</si>
  <si>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</si>
  <si>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</si>
  <si>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</si>
  <si>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</si>
  <si>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</si>
  <si>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</si>
  <si>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</si>
  <si>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</si>
  <si>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</si>
  <si>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</si>
  <si>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</si>
  <si>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</si>
  <si>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</si>
  <si>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</si>
  <si>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</si>
  <si>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</si>
  <si>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</si>
  <si>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</si>
  <si>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</si>
  <si>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</si>
  <si>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</si>
  <si>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</si>
  <si>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</si>
  <si>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</si>
  <si>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</si>
  <si>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</si>
  <si>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</si>
  <si>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</si>
  <si>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</si>
  <si>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</si>
  <si>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</si>
  <si>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</si>
  <si>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</si>
  <si>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</si>
  <si>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</si>
  <si>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</si>
  <si>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</si>
  <si>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</si>
  <si>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</si>
  <si>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</si>
  <si>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</si>
  <si>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</si>
  <si>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</si>
  <si>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</si>
  <si>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</si>
  <si>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</si>
  <si>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</si>
  <si>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</si>
  <si>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</si>
  <si>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</si>
  <si>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</si>
  <si>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</si>
  <si>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</si>
  <si>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</si>
  <si>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</si>
  <si>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</si>
  <si>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</si>
  <si>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</si>
  <si>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</si>
  <si>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</si>
  <si>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</si>
  <si>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</si>
  <si>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</si>
  <si>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</si>
  <si>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</si>
  <si>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</si>
  <si>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</si>
  <si>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</si>
  <si>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</si>
  <si>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</si>
  <si>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</si>
  <si>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</si>
  <si>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</si>
  <si>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</si>
  <si>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</si>
  <si>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</si>
  <si>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</si>
  <si>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</si>
  <si>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</si>
  <si>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</si>
  <si>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</si>
  <si>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</si>
  <si>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</si>
  <si>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</si>
  <si>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</si>
  <si>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</si>
  <si>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</si>
  <si>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</si>
  <si>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</si>
  <si>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</si>
  <si>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</si>
  <si>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</si>
  <si>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</si>
  <si>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</si>
  <si>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</si>
  <si>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</si>
  <si>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</si>
  <si>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</si>
  <si>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</si>
  <si>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</si>
  <si>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</si>
  <si>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</si>
  <si>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</si>
  <si>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</si>
  <si>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</si>
  <si>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</si>
  <si>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</si>
  <si>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</si>
  <si>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</si>
  <si>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</si>
  <si>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</si>
  <si>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</si>
  <si>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</si>
  <si>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</si>
  <si>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</si>
  <si>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</si>
  <si>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</si>
  <si>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</si>
  <si>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</si>
  <si>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</si>
  <si>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</si>
  <si>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</si>
  <si>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</si>
  <si>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</si>
  <si>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</si>
  <si>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</si>
  <si>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</si>
  <si>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</si>
  <si>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</si>
  <si>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</si>
  <si>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</si>
  <si>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</si>
  <si>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</si>
  <si>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</si>
  <si>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</si>
  <si>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</si>
  <si>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</si>
  <si>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</si>
  <si>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</si>
  <si>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</si>
  <si>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</si>
  <si>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</si>
  <si>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</si>
  <si>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</si>
  <si>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</si>
  <si>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</si>
  <si>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</si>
  <si>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</si>
  <si>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</si>
  <si>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</si>
  <si>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</si>
  <si>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</si>
  <si>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</si>
  <si>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</si>
  <si>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</si>
  <si>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</si>
  <si>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</si>
  <si>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</si>
  <si>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</si>
  <si>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</si>
  <si>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</si>
  <si>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</si>
  <si>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</si>
  <si>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</si>
  <si>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</si>
  <si>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</si>
  <si>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</si>
  <si>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</si>
  <si>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</si>
  <si>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</si>
  <si>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</si>
  <si>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</si>
  <si>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</si>
  <si>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</si>
  <si>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</si>
  <si>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</si>
  <si>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</si>
  <si>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</si>
  <si>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</si>
  <si>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</si>
  <si>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</si>
  <si>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</si>
  <si>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</si>
  <si>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</si>
  <si>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</si>
  <si>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</si>
  <si>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</si>
  <si>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</si>
  <si>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</si>
  <si>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</si>
  <si>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</si>
  <si>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</si>
  <si>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</si>
  <si>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</si>
  <si>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</si>
  <si>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</si>
  <si>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</si>
  <si>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</si>
  <si>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</si>
  <si>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</si>
  <si>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</si>
  <si>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</si>
  <si>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</si>
  <si>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</si>
  <si>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</si>
  <si>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</si>
  <si>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</si>
  <si>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</si>
  <si>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</si>
  <si>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</si>
  <si>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</si>
  <si>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</si>
  <si>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</si>
  <si>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</si>
  <si>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</si>
  <si>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</si>
  <si>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</si>
  <si>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</si>
  <si>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</si>
  <si>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</si>
  <si>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</si>
  <si>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</si>
  <si>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</si>
  <si>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</si>
  <si>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</si>
  <si>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</si>
  <si>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</si>
  <si>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</si>
  <si>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</si>
  <si>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</si>
  <si>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</si>
  <si>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</si>
  <si>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</si>
  <si>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</si>
  <si>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</si>
  <si>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</si>
  <si>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</si>
  <si>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</si>
  <si>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</si>
  <si>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</si>
  <si>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</si>
  <si>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</si>
  <si>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</si>
  <si>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</si>
  <si>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</si>
  <si>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</si>
  <si>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</si>
  <si>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</si>
  <si>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</si>
  <si>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</si>
  <si>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</si>
  <si>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</si>
  <si>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</si>
  <si>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</si>
  <si>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</si>
  <si>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</si>
  <si>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</si>
  <si>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</si>
  <si>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</si>
  <si>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</si>
  <si>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</si>
  <si>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</si>
  <si>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</si>
  <si>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</si>
  <si>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</si>
  <si>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</si>
  <si>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</si>
  <si>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</si>
  <si>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</si>
  <si>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</si>
  <si>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</si>
  <si>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</si>
  <si>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</si>
  <si>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</si>
  <si>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</si>
  <si>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</si>
  <si>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</si>
  <si>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</si>
  <si>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</si>
  <si>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</si>
  <si>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</si>
  <si>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</si>
  <si>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</si>
  <si>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</si>
  <si>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</si>
  <si>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</si>
  <si>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</si>
  <si>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</si>
  <si>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</si>
  <si>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</si>
  <si>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</si>
  <si>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</si>
  <si>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</si>
  <si>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</si>
  <si>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</si>
  <si>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</si>
  <si>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</si>
  <si>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</si>
  <si>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</si>
  <si>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</si>
  <si>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</si>
  <si>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</si>
  <si>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</si>
  <si>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</si>
  <si>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</si>
  <si>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</si>
  <si>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</si>
  <si>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</si>
  <si>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</si>
  <si>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</si>
  <si>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</si>
  <si>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</si>
  <si>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</si>
  <si>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</si>
  <si>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</si>
  <si>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</si>
  <si>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</si>
  <si>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</si>
  <si>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</si>
  <si>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</si>
  <si>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</si>
  <si>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</si>
  <si>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</si>
  <si>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</si>
  <si>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</si>
  <si>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</si>
  <si>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</si>
  <si>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</si>
  <si>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</si>
  <si>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</si>
  <si>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</si>
  <si>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</si>
  <si>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</si>
  <si>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</si>
  <si>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</si>
  <si>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</si>
  <si>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</si>
  <si>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</si>
  <si>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</si>
  <si>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</si>
  <si>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</si>
  <si>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</si>
  <si>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</si>
  <si>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</si>
  <si>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</si>
  <si>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</si>
  <si>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</si>
  <si>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</si>
  <si>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</si>
  <si>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</si>
  <si>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</si>
  <si>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</si>
  <si>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</si>
  <si>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</si>
  <si>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</si>
  <si>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</si>
  <si>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</si>
  <si>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</si>
  <si>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</si>
  <si>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</si>
  <si>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</si>
  <si>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</si>
  <si>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</si>
  <si>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</si>
  <si>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</si>
  <si>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</si>
  <si>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</si>
  <si>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</si>
  <si>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</si>
  <si>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</si>
  <si>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</si>
  <si>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</si>
  <si>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</si>
  <si>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</si>
  <si>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</si>
  <si>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</si>
  <si>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</si>
  <si>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</si>
  <si>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</si>
  <si>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</si>
  <si>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</si>
  <si>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</si>
  <si>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</si>
  <si>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</si>
  <si>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</si>
  <si>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</si>
  <si>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</si>
  <si>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</si>
  <si>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</si>
  <si>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</si>
  <si>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</si>
  <si>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</si>
  <si>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</si>
  <si>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</si>
  <si>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</si>
  <si>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</si>
  <si>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</si>
  <si>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</si>
  <si>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</si>
  <si>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</si>
  <si>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</si>
  <si>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</si>
  <si>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</si>
  <si>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</si>
  <si>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</si>
  <si>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</si>
  <si>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</si>
  <si>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</si>
  <si>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</si>
  <si>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</si>
  <si>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</si>
  <si>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</si>
  <si>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</si>
  <si>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</si>
  <si>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</si>
  <si>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</si>
  <si>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</si>
  <si>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</si>
  <si>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</si>
  <si>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</si>
  <si>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</si>
  <si>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</si>
  <si>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</si>
  <si>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</si>
  <si>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</si>
  <si>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</si>
  <si>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</si>
  <si>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</si>
  <si>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</si>
  <si>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</si>
  <si>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</si>
  <si>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</si>
  <si>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</si>
  <si>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</si>
  <si>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</si>
  <si>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</si>
  <si>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</si>
  <si>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</si>
  <si>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</si>
  <si>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</si>
  <si>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</si>
  <si>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</si>
  <si>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</si>
  <si>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</si>
  <si>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</si>
  <si>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</si>
  <si>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</si>
  <si>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</si>
  <si>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</si>
  <si>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</si>
  <si>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</si>
  <si>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</si>
  <si>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</si>
  <si>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</si>
  <si>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</si>
  <si>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</si>
  <si>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</si>
  <si>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</si>
  <si>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</si>
  <si>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</si>
  <si>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</si>
  <si>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</si>
  <si>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</si>
  <si>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</si>
  <si>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</si>
  <si>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</si>
  <si>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</si>
  <si>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</si>
  <si>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</si>
  <si>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</si>
  <si>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</si>
  <si>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</si>
  <si>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</si>
  <si>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</si>
  <si>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</si>
  <si>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</si>
  <si>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</si>
  <si>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</si>
  <si>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</si>
  <si>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</si>
  <si>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</si>
  <si>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</si>
  <si>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</si>
  <si>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</si>
  <si>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</si>
  <si>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</si>
  <si>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</si>
  <si>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</si>
  <si>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</si>
  <si>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</si>
  <si>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</si>
  <si>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</si>
  <si>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</si>
  <si>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</si>
  <si>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</si>
  <si>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</si>
  <si>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</si>
  <si>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</si>
  <si>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</si>
  <si>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</si>
  <si>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</si>
  <si>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</si>
  <si>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</si>
  <si>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</si>
  <si>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</si>
  <si>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</si>
  <si>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</si>
  <si>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</si>
  <si>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</si>
  <si>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</si>
  <si>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</si>
  <si>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</si>
  <si>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</si>
  <si>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</si>
  <si>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</si>
  <si>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</si>
  <si>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</si>
  <si>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</si>
  <si>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</si>
  <si>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</si>
  <si>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</si>
  <si>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</si>
  <si>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</si>
  <si>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</si>
  <si>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</si>
  <si>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</si>
  <si>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</si>
  <si>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</si>
  <si>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</si>
  <si>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</si>
  <si>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</si>
  <si>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</si>
  <si>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</si>
  <si>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</si>
  <si>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</si>
  <si>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</si>
  <si>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</si>
  <si>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</si>
  <si>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</si>
  <si>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</si>
  <si>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</si>
  <si>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</si>
  <si>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</si>
  <si>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</si>
  <si>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</si>
  <si>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</si>
  <si>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</si>
  <si>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</si>
  <si>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</si>
  <si>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</si>
  <si>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</si>
  <si>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</si>
  <si>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</si>
  <si>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</si>
  <si>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</si>
  <si>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</si>
  <si>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</si>
  <si>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</si>
  <si>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</si>
  <si>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</si>
  <si>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</si>
  <si>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</si>
  <si>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</si>
  <si>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</si>
  <si>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</si>
  <si>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</si>
  <si>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</si>
  <si>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</si>
  <si>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</si>
  <si>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</si>
  <si>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</si>
  <si>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</si>
  <si>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</si>
  <si>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</si>
  <si>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</si>
  <si>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</si>
  <si>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</si>
  <si>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</si>
  <si>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</si>
  <si>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</si>
  <si>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</si>
  <si>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</si>
  <si>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</si>
  <si>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</si>
  <si>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</si>
  <si>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</si>
  <si>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</si>
  <si>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</si>
  <si>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</si>
  <si>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</si>
  <si>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</si>
  <si>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</si>
  <si>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</si>
  <si>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</si>
  <si>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</si>
  <si>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</si>
  <si>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</si>
  <si>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</si>
  <si>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</si>
  <si>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</si>
  <si>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</si>
  <si>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</si>
  <si>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</si>
  <si>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</si>
  <si>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</si>
  <si>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</si>
  <si>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</si>
  <si>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</si>
  <si>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</si>
  <si>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</si>
  <si>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</si>
  <si>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</si>
  <si>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</si>
  <si>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</si>
  <si>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</si>
  <si>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</si>
  <si>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</si>
  <si>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</si>
  <si>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</si>
  <si>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</si>
  <si>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</si>
  <si>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</si>
  <si>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</si>
  <si>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</si>
  <si>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</si>
  <si>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</si>
  <si>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</si>
  <si>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</si>
  <si>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</si>
  <si>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</si>
  <si>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</si>
  <si>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</si>
  <si>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</si>
  <si>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</si>
  <si>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</si>
  <si>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</si>
  <si>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</si>
  <si>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</si>
  <si>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</si>
  <si>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</si>
  <si>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</si>
  <si>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</si>
  <si>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</si>
  <si>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</si>
  <si>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</si>
  <si>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</si>
  <si>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</si>
  <si>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</si>
  <si>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</si>
  <si>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</si>
  <si>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</si>
  <si>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</si>
  <si>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</si>
  <si>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</si>
  <si>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</si>
  <si>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</si>
  <si>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</si>
  <si>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</si>
  <si>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</si>
  <si>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</si>
  <si>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</si>
  <si>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</si>
  <si>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</si>
  <si>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</si>
  <si>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</si>
  <si>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</si>
  <si>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</si>
  <si>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</si>
  <si>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</si>
  <si>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</si>
  <si>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</si>
  <si>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</si>
  <si>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</si>
  <si>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</si>
  <si>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</si>
  <si>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</si>
  <si>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</si>
  <si>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</si>
  <si>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</si>
  <si>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</si>
  <si>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</si>
  <si>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</si>
  <si>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</si>
  <si>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</si>
  <si>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</si>
  <si>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</si>
  <si>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</si>
  <si>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</si>
  <si>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</si>
  <si>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</si>
  <si>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</si>
  <si>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</si>
  <si>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</si>
  <si>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</si>
  <si>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</si>
  <si>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</si>
  <si>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</si>
  <si>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</si>
  <si>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</si>
  <si>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</si>
  <si>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</si>
  <si>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</si>
  <si>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</si>
  <si>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</si>
  <si>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</si>
  <si>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</si>
  <si>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</si>
  <si>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</si>
  <si>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</si>
  <si>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</si>
  <si>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</si>
  <si>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</si>
  <si>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</si>
  <si>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</si>
  <si>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</si>
  <si>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</si>
  <si>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</si>
  <si>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</si>
  <si>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</si>
  <si>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</si>
  <si>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</si>
  <si>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</si>
  <si>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</si>
  <si>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</si>
  <si>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</si>
  <si>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</si>
  <si>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</si>
  <si>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</si>
  <si>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</si>
  <si>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</si>
  <si>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</si>
  <si>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</si>
  <si>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</si>
  <si>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</si>
  <si>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</si>
  <si>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</si>
  <si>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</si>
  <si>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</si>
  <si>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</si>
  <si>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</si>
  <si>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</si>
  <si>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</si>
  <si>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</si>
  <si>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</si>
  <si>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</si>
  <si>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</si>
  <si>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</si>
  <si>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</si>
  <si>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</si>
  <si>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</si>
  <si>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</si>
  <si>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</si>
  <si>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</si>
  <si>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</si>
  <si>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</si>
  <si>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</si>
  <si>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</si>
  <si>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</si>
  <si>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</si>
  <si>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</si>
  <si>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</si>
  <si>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</si>
  <si>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</si>
  <si>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</si>
  <si>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</si>
  <si>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</si>
  <si>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</si>
  <si>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</si>
  <si>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</si>
  <si>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</si>
  <si>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</si>
  <si>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</si>
  <si>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</si>
  <si>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</si>
  <si>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</si>
  <si>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</si>
  <si>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</si>
  <si>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</si>
  <si>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</si>
  <si>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</si>
  <si>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</si>
  <si>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</si>
  <si>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</si>
  <si>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</si>
  <si>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</si>
  <si>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</si>
  <si>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</si>
  <si>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</si>
  <si>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</si>
  <si>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</si>
  <si>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</si>
  <si>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</si>
  <si>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</si>
  <si>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</si>
  <si>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</si>
  <si>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</si>
  <si>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</si>
  <si>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</si>
  <si>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</si>
  <si>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</si>
  <si>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</si>
  <si>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</si>
  <si>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</si>
  <si>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</si>
  <si>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</si>
  <si>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</si>
  <si>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</si>
  <si>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</si>
  <si>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</si>
  <si>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</si>
  <si>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</si>
  <si>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</si>
  <si>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</si>
  <si>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</si>
  <si>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</si>
  <si>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</si>
  <si>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</si>
  <si>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</si>
  <si>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</si>
  <si>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</si>
  <si>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</si>
  <si>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</si>
  <si>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</si>
  <si>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</si>
  <si>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</si>
  <si>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</si>
  <si>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</si>
  <si>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</si>
  <si>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</si>
  <si>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</si>
  <si>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</si>
  <si>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</si>
  <si>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</si>
  <si>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</si>
  <si>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</si>
  <si>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</si>
  <si>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</si>
  <si>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</si>
  <si>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</si>
  <si>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</si>
  <si>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</si>
  <si>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</si>
  <si>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</si>
  <si>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</si>
  <si>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</si>
  <si>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</si>
  <si>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</si>
  <si>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</si>
  <si>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</si>
  <si>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</si>
  <si>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</si>
  <si>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</si>
  <si>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</si>
  <si>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</si>
  <si>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</si>
  <si>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</si>
  <si>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</si>
  <si>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</si>
  <si>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</si>
  <si>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</si>
  <si>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</si>
  <si>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</si>
  <si>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</si>
  <si>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</si>
  <si>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</si>
  <si>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</si>
  <si>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</si>
  <si>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</si>
  <si>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</si>
  <si>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</si>
  <si>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</si>
  <si>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</si>
  <si>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</si>
  <si>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</si>
  <si>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</si>
  <si>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</si>
  <si>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</si>
  <si>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</si>
  <si>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</si>
  <si>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</si>
  <si>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</si>
  <si>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</si>
  <si>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</si>
  <si>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</si>
  <si>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</si>
  <si>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</si>
  <si>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</si>
  <si>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</si>
  <si>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</si>
  <si>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</si>
  <si>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</si>
  <si>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</si>
  <si>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</si>
  <si>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</si>
  <si>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</si>
  <si>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</si>
  <si>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</si>
  <si>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</si>
  <si>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</si>
  <si>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</si>
  <si>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</si>
  <si>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</si>
  <si>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</si>
  <si>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</si>
  <si>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</si>
  <si>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</si>
  <si>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</si>
  <si>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</si>
  <si>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</si>
  <si>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</si>
  <si>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</si>
  <si>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</si>
  <si>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</si>
  <si>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</si>
  <si>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</si>
  <si>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</si>
  <si>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</si>
  <si>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</si>
  <si>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</si>
  <si>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</si>
  <si>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</si>
  <si>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</si>
  <si>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</si>
  <si>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</si>
  <si>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</si>
  <si>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</si>
  <si>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</si>
  <si>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</si>
  <si>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</si>
  <si>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</si>
  <si>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</si>
  <si>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</si>
  <si>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</si>
  <si>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</si>
  <si>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</si>
  <si>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</si>
  <si>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</si>
  <si>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</si>
  <si>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</si>
  <si>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</si>
  <si>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</si>
  <si>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</si>
  <si>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</si>
  <si>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</si>
  <si>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</si>
  <si>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</si>
  <si>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</si>
  <si>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</si>
  <si>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</si>
  <si>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</si>
  <si>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</si>
  <si>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</si>
  <si>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</si>
  <si>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</si>
  <si>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</si>
  <si>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</si>
  <si>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</si>
  <si>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</si>
  <si>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</si>
  <si>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</si>
  <si>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</si>
  <si>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</si>
  <si>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</si>
  <si>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</si>
  <si>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</si>
  <si>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</si>
  <si>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</si>
  <si>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</si>
  <si>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</si>
  <si>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</si>
  <si>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</si>
  <si>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</si>
  <si>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</si>
  <si>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</si>
  <si>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</si>
  <si>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</si>
  <si>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</si>
  <si>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</si>
  <si>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</si>
  <si>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</si>
  <si>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</si>
  <si>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</si>
  <si>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</si>
  <si>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</si>
  <si>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</si>
  <si>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</si>
  <si>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</si>
  <si>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</si>
  <si>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</si>
  <si>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</si>
  <si>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</si>
  <si>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</si>
  <si>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</si>
  <si>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</si>
  <si>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</si>
  <si>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</si>
  <si>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</si>
  <si>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</si>
  <si>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</si>
  <si>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</si>
  <si>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</si>
  <si>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</si>
  <si>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</si>
  <si>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</si>
  <si>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</si>
  <si>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</si>
  <si>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</si>
  <si>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</si>
  <si>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</si>
  <si>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</si>
  <si>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</si>
  <si>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</si>
  <si>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</si>
  <si>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</si>
  <si>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</si>
  <si>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</si>
  <si>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</si>
  <si>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</si>
  <si>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</si>
  <si>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</si>
  <si>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</si>
  <si>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</si>
  <si>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</si>
  <si>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</si>
  <si>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</si>
  <si>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</si>
  <si>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</si>
  <si>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</si>
  <si>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</si>
  <si>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</si>
  <si>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</si>
  <si>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</si>
  <si>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</si>
  <si>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</si>
  <si>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</si>
  <si>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</si>
  <si>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</si>
  <si>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</si>
  <si>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</si>
  <si>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</si>
  <si>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</si>
  <si>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</si>
  <si>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</si>
  <si>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</si>
  <si>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</si>
  <si>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</si>
  <si>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</si>
  <si>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</si>
  <si>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</si>
  <si>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</si>
  <si>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</si>
  <si>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</si>
  <si>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</si>
  <si>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</si>
  <si>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</si>
  <si>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</si>
  <si>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</si>
  <si>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</si>
  <si>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</si>
  <si>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</si>
  <si>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</si>
  <si>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</si>
  <si>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</si>
  <si>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</si>
  <si>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</si>
  <si>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</si>
  <si>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</si>
  <si>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</si>
  <si>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</si>
  <si>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</si>
  <si>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</si>
  <si>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</si>
  <si>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</si>
  <si>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</si>
  <si>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</si>
  <si>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</si>
  <si>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</si>
  <si>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</si>
  <si>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</si>
  <si>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</si>
  <si>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</si>
  <si>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</si>
  <si>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</si>
  <si>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</si>
  <si>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</si>
  <si>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</si>
  <si>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</si>
  <si>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</si>
  <si>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</si>
  <si>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</si>
  <si>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</si>
  <si>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</si>
  <si>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</si>
  <si>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</si>
  <si>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</si>
  <si>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</si>
  <si>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</si>
  <si>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</si>
  <si>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</si>
  <si>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</si>
  <si>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</si>
  <si>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</si>
  <si>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</si>
  <si>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</si>
  <si>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</si>
  <si>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</si>
  <si>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</si>
  <si>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</si>
  <si>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</si>
  <si>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</si>
  <si>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</si>
  <si>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</si>
  <si>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</si>
  <si>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</si>
  <si>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</si>
  <si>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</si>
  <si>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</si>
  <si>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</si>
  <si>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</si>
  <si>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</si>
  <si>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</si>
  <si>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</si>
  <si>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</si>
  <si>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</si>
  <si>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</si>
  <si>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</si>
  <si>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</si>
  <si>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</si>
  <si>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</si>
  <si>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</si>
  <si>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</si>
  <si>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</si>
  <si>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</si>
  <si>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</si>
  <si>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</si>
  <si>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</si>
  <si>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</si>
  <si>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</si>
  <si>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</si>
  <si>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</si>
  <si>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</si>
  <si>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</si>
  <si>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</si>
  <si>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</si>
  <si>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</si>
  <si>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</si>
  <si>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</si>
  <si>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</si>
  <si>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</si>
  <si>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</si>
  <si>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</si>
  <si>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</si>
  <si>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</si>
  <si>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</si>
  <si>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</si>
  <si>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</si>
  <si>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</si>
  <si>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</si>
  <si>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</si>
  <si>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</si>
  <si>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</si>
  <si>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</si>
  <si>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</si>
  <si>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</si>
  <si>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</si>
  <si>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</si>
  <si>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</si>
  <si>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</si>
  <si>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</si>
  <si>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</si>
  <si>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</si>
  <si>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</si>
  <si>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</si>
  <si>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</si>
  <si>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</si>
  <si>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</si>
  <si>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</si>
  <si>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</si>
  <si>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</si>
  <si>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</si>
  <si>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</si>
  <si>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</si>
  <si>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</si>
  <si>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</si>
  <si>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</si>
  <si>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</si>
  <si>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</si>
  <si>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</si>
  <si>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</si>
  <si>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</si>
  <si>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</si>
  <si>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</si>
  <si>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</si>
  <si>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</si>
  <si>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</si>
  <si>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</si>
  <si>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</si>
  <si>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</si>
  <si>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</si>
  <si>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</si>
  <si>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</si>
  <si>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</si>
  <si>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</si>
  <si>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</si>
  <si>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</si>
  <si>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</si>
  <si>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</si>
  <si>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</si>
  <si>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</si>
  <si>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</si>
  <si>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</si>
  <si>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</si>
  <si>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</si>
  <si>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</si>
  <si>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</si>
  <si>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</si>
  <si>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</si>
  <si>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</si>
  <si>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</si>
  <si>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</si>
  <si>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</si>
  <si>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</si>
  <si>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</si>
  <si>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</si>
  <si>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</si>
  <si>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</si>
  <si>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</si>
  <si>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</si>
  <si>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</si>
  <si>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</si>
  <si>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</si>
  <si>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</si>
  <si>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</si>
  <si>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</si>
  <si>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</si>
  <si>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</si>
  <si>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</si>
  <si>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</si>
  <si>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</si>
  <si>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</si>
  <si>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</si>
  <si>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</si>
  <si>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</si>
  <si>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</si>
  <si>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</si>
  <si>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</si>
  <si>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</si>
  <si>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</si>
  <si>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</si>
  <si>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</si>
  <si>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</si>
  <si>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</si>
  <si>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</si>
  <si>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</si>
  <si>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</si>
  <si>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</si>
  <si>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</si>
  <si>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</si>
  <si>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</si>
  <si>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</si>
  <si>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</si>
  <si>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</si>
  <si>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</si>
  <si>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</si>
  <si>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</si>
  <si>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</si>
  <si>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</si>
  <si>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</si>
  <si>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</si>
  <si>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</si>
  <si>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</si>
  <si>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</si>
  <si>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</si>
  <si>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</si>
  <si>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</si>
  <si>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</si>
  <si>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</si>
  <si>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</si>
  <si>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</si>
  <si>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</si>
  <si>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</si>
  <si>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</si>
  <si>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</si>
  <si>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</si>
  <si>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</si>
  <si>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</si>
  <si>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</si>
  <si>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</si>
  <si>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</si>
  <si>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</si>
  <si>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</si>
  <si>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</si>
  <si>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</si>
  <si>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</si>
  <si>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</si>
  <si>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</si>
  <si>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</si>
  <si>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</si>
  <si>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</si>
  <si>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</si>
  <si>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</si>
  <si>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</si>
  <si>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</si>
  <si>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</si>
  <si>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</si>
  <si>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</si>
  <si>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</si>
  <si>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</si>
  <si>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</si>
  <si>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</si>
  <si>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</si>
  <si>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</si>
  <si>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</si>
  <si>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</si>
  <si>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</si>
  <si>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</si>
  <si>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</si>
  <si>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</si>
  <si>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</si>
  <si>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</si>
  <si>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</si>
  <si>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</si>
  <si>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</si>
  <si>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</si>
  <si>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</si>
  <si>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</si>
  <si>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</si>
  <si>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</si>
  <si>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</si>
  <si>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</si>
  <si>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</si>
  <si>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</si>
  <si>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</si>
  <si>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</si>
  <si>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</si>
  <si>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</si>
  <si>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</si>
  <si>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</si>
  <si>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</si>
  <si>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</si>
  <si>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</si>
  <si>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</si>
  <si>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</si>
  <si>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</si>
  <si>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</si>
  <si>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</si>
  <si>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</si>
  <si>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</si>
  <si>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</si>
  <si>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</si>
  <si>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</si>
  <si>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</si>
  <si>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</si>
  <si>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</si>
  <si>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</si>
  <si>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</si>
  <si>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</si>
  <si>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</si>
  <si>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</si>
  <si>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</si>
  <si>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</si>
  <si>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</si>
  <si>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</si>
  <si>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</si>
  <si>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</si>
  <si>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</si>
  <si>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</si>
  <si>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</si>
  <si>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</si>
  <si>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</si>
  <si>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</si>
  <si>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</si>
  <si>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</si>
  <si>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</si>
  <si>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</si>
  <si>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</si>
  <si>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</si>
  <si>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</si>
  <si>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</si>
  <si>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</si>
  <si>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</si>
  <si>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</si>
  <si>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</si>
  <si>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</si>
  <si>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</si>
  <si>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</si>
  <si>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</si>
  <si>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</si>
  <si>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</si>
  <si>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</si>
  <si>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</si>
  <si>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</si>
  <si>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</si>
  <si>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</si>
  <si>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</si>
  <si>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</si>
  <si>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</si>
  <si>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</si>
  <si>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</si>
  <si>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</si>
  <si>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</si>
  <si>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</si>
  <si>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</si>
  <si>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</si>
  <si>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</si>
  <si>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</si>
  <si>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</si>
  <si>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</si>
  <si>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</si>
  <si>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</si>
  <si>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</si>
  <si>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</si>
  <si>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</si>
  <si>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</si>
  <si>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</si>
  <si>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</si>
  <si>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</si>
  <si>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</si>
  <si>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</si>
  <si>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</si>
  <si>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</si>
  <si>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</si>
  <si>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</si>
  <si>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</si>
  <si>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</si>
  <si>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</si>
  <si>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</si>
  <si>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</si>
  <si>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</si>
  <si>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</si>
  <si>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</si>
  <si>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</si>
  <si>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</si>
  <si>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</si>
  <si>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</si>
  <si>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</si>
  <si>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</si>
  <si>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</si>
  <si>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</si>
  <si>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</si>
  <si>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</si>
  <si>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</si>
  <si>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</si>
  <si>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</si>
  <si>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</si>
  <si>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</si>
  <si>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</si>
  <si>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</si>
  <si>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</si>
  <si>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</si>
  <si>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</si>
  <si>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</si>
  <si>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</si>
  <si>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</si>
  <si>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</si>
  <si>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</si>
  <si>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</si>
  <si>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</si>
  <si>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</si>
  <si>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</si>
  <si>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</si>
  <si>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</si>
  <si>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</si>
  <si>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</si>
  <si>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</si>
  <si>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</si>
  <si>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</si>
  <si>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</si>
  <si>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</si>
  <si>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</si>
  <si>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</si>
  <si>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</si>
  <si>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</si>
  <si>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</si>
  <si>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</si>
  <si>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</si>
  <si>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</si>
  <si>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</si>
  <si>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</si>
  <si>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</si>
  <si>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</si>
  <si>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</si>
  <si>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</si>
  <si>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</si>
  <si>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</si>
  <si>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</si>
  <si>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</si>
  <si>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</si>
  <si>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</si>
  <si>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</si>
  <si>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</si>
  <si>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</si>
  <si>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</si>
  <si>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</si>
  <si>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</si>
  <si>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</si>
  <si>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</si>
  <si>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</si>
  <si>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</si>
  <si>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</si>
  <si>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</si>
  <si>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</si>
  <si>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</si>
  <si>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</si>
  <si>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</si>
  <si>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</si>
  <si>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</si>
  <si>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</si>
  <si>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</si>
  <si>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</si>
  <si>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</si>
  <si>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</si>
  <si>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</si>
  <si>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</si>
  <si>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</si>
  <si>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</si>
  <si>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</si>
  <si>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</si>
  <si>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</si>
  <si>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</si>
  <si>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</si>
  <si>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</si>
  <si>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</si>
  <si>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</si>
  <si>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</si>
  <si>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</si>
  <si>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</si>
  <si>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</si>
  <si>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</si>
  <si>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</si>
  <si>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</si>
  <si>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</si>
  <si>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</si>
  <si>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</si>
  <si>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</si>
  <si>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</si>
  <si>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</si>
  <si>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</si>
  <si>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</si>
  <si>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</si>
  <si>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</si>
  <si>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</si>
  <si>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</si>
  <si>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</si>
  <si>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</si>
  <si>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</si>
  <si>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</si>
  <si>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</si>
  <si>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</si>
  <si>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</si>
  <si>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</si>
  <si>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</si>
  <si>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</si>
  <si>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</si>
  <si>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</si>
  <si>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</si>
  <si>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</si>
  <si>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</si>
  <si>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</si>
  <si>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</si>
  <si>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</si>
  <si>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</si>
  <si>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</si>
  <si>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</si>
  <si>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</si>
  <si>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</si>
  <si>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</si>
  <si>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</si>
  <si>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</si>
  <si>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</si>
  <si>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</si>
  <si>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</si>
  <si>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</si>
  <si>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</si>
  <si>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</si>
  <si>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</si>
  <si>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</si>
  <si>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</si>
  <si>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</si>
  <si>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</si>
  <si>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</si>
  <si>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</si>
  <si>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</si>
  <si>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</si>
  <si>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</si>
  <si>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</si>
  <si>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</si>
  <si>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</si>
  <si>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</si>
  <si>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</si>
  <si>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</si>
  <si>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</si>
  <si>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</si>
  <si>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</si>
  <si>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</si>
  <si>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</si>
  <si>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</si>
  <si>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</si>
  <si>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</si>
  <si>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</si>
  <si>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</si>
  <si>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</si>
  <si>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</si>
  <si>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</si>
  <si>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</si>
  <si>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</si>
  <si>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</si>
  <si>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</si>
  <si>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</si>
  <si>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</si>
  <si>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</si>
  <si>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</si>
  <si>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</si>
  <si>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</si>
  <si>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</si>
  <si>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</si>
  <si>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</si>
  <si>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</si>
  <si>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</si>
  <si>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</si>
  <si>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</si>
  <si>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</si>
  <si>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</si>
  <si>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</si>
  <si>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</si>
  <si>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</si>
  <si>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</si>
  <si>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</si>
  <si>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</si>
  <si>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</si>
  <si>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</si>
  <si>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</si>
  <si>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</si>
  <si>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</si>
  <si>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</si>
  <si>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</si>
  <si>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</si>
  <si>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</si>
  <si>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</si>
  <si>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</si>
  <si>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</si>
  <si>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</si>
  <si>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</si>
  <si>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</si>
  <si>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</si>
  <si>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</si>
  <si>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</si>
  <si>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</si>
  <si>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</si>
  <si>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</si>
  <si>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</si>
  <si>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</si>
  <si>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</si>
  <si>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</si>
  <si>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</si>
  <si>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</si>
  <si>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</si>
  <si>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</si>
  <si>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</si>
  <si>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</si>
  <si>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</si>
  <si>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</si>
  <si>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</si>
  <si>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</si>
  <si>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</si>
  <si>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</si>
  <si>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</si>
  <si>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</si>
  <si>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</si>
  <si>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</si>
  <si>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</si>
  <si>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</si>
  <si>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</si>
  <si>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</si>
  <si>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</si>
  <si>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</si>
  <si>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</si>
  <si>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</si>
  <si>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</si>
  <si>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</si>
  <si>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</si>
  <si>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</si>
  <si>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</si>
  <si>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</si>
  <si>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</si>
  <si>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</si>
  <si>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</si>
  <si>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</si>
  <si>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</si>
  <si>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</si>
  <si>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</si>
  <si>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</si>
  <si>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</si>
  <si>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</si>
  <si>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</si>
  <si>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</si>
  <si>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</si>
  <si>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</si>
  <si>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</si>
  <si>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</si>
  <si>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</si>
  <si>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</si>
  <si>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</si>
  <si>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</si>
  <si>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</si>
  <si>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</si>
  <si>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</si>
  <si>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</si>
  <si>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</si>
  <si>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</si>
  <si>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</si>
  <si>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</si>
  <si>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</si>
  <si>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</si>
  <si>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</si>
  <si>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</si>
  <si>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</si>
  <si>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</si>
  <si>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</si>
  <si>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</si>
  <si>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</si>
  <si>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</si>
  <si>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</si>
  <si>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</si>
  <si>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</si>
  <si>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</si>
  <si>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</si>
  <si>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</si>
  <si>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</si>
  <si>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</si>
  <si>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</si>
  <si>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</si>
  <si>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</si>
  <si>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</si>
  <si>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</si>
  <si>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</si>
  <si>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</si>
  <si>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</si>
  <si>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</si>
  <si>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</si>
  <si>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</si>
  <si>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</si>
  <si>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</si>
  <si>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</si>
  <si>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</si>
  <si>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</si>
  <si>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</si>
  <si>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</si>
  <si>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</si>
  <si>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</si>
  <si>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</si>
  <si>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</si>
  <si>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</si>
  <si>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</si>
  <si>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</si>
  <si>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</si>
  <si>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</si>
  <si>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</si>
  <si>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</si>
  <si>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</si>
  <si>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</si>
  <si>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</si>
  <si>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</si>
  <si>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</si>
  <si>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</si>
  <si>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</si>
  <si>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</si>
  <si>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</si>
  <si>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</si>
  <si>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</si>
  <si>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</si>
  <si>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</si>
  <si>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</si>
  <si>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</si>
  <si>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</si>
  <si>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</si>
  <si>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</si>
  <si>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</si>
  <si>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</si>
  <si>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</si>
  <si>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</si>
  <si>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</si>
  <si>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</si>
  <si>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</si>
  <si>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</si>
  <si>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</si>
  <si>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</si>
  <si>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</si>
  <si>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</si>
  <si>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</si>
  <si>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</si>
  <si>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</si>
  <si>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</si>
  <si>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</si>
  <si>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</si>
  <si>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</si>
  <si>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</si>
  <si>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</si>
  <si>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</si>
  <si>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</si>
  <si>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</si>
  <si>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</si>
  <si>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</si>
  <si>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</si>
  <si>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</si>
  <si>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</si>
  <si>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</si>
  <si>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</si>
  <si>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</si>
  <si>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</si>
  <si>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</si>
  <si>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</si>
  <si>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</si>
  <si>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</si>
  <si>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</si>
  <si>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</si>
  <si>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</si>
  <si>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</si>
  <si>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</si>
  <si>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</si>
  <si>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</si>
  <si>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</si>
  <si>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</si>
  <si>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</si>
  <si>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</si>
  <si>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</si>
  <si>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</si>
  <si>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</si>
  <si>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</si>
  <si>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</si>
  <si>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</si>
  <si>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</si>
  <si>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</si>
  <si>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</si>
  <si>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</si>
  <si>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</si>
  <si>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</si>
  <si>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</si>
  <si>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</si>
  <si>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</si>
  <si>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</si>
  <si>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</si>
  <si>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</si>
  <si>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</si>
  <si>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</si>
  <si>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</si>
  <si>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</si>
  <si>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</si>
  <si>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</si>
  <si>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</si>
  <si>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</si>
  <si>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</si>
  <si>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</si>
  <si>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</si>
  <si>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</si>
  <si>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</si>
  <si>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</si>
  <si>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</si>
  <si>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</si>
  <si>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</si>
  <si>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</si>
  <si>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</si>
  <si>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</si>
  <si>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</si>
  <si>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</si>
  <si>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</si>
  <si>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</si>
  <si>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</si>
  <si>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</si>
  <si>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</si>
  <si>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</si>
  <si>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</si>
  <si>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</si>
  <si>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</si>
  <si>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</si>
  <si>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</si>
  <si>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</si>
  <si>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</si>
  <si>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</si>
  <si>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</si>
  <si>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</si>
  <si>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</si>
  <si>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</si>
  <si>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</si>
  <si>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</si>
  <si>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</si>
  <si>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</si>
  <si>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</si>
  <si>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</si>
  <si>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</si>
  <si>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</si>
  <si>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</si>
  <si>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</si>
  <si>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</si>
  <si>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</si>
  <si>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</si>
  <si>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</si>
  <si>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</si>
  <si>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</si>
  <si>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</si>
  <si>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</si>
  <si>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</si>
  <si>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</si>
  <si>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</si>
  <si>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</si>
  <si>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</si>
  <si>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</si>
  <si>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</si>
  <si>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</si>
  <si>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</si>
  <si>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</si>
  <si>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</si>
  <si>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</si>
  <si>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</si>
  <si>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</si>
  <si>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</si>
  <si>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</si>
  <si>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</si>
  <si>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</si>
  <si>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</si>
  <si>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</si>
  <si>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</si>
  <si>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</si>
  <si>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</si>
  <si>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</si>
  <si>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</si>
  <si>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</si>
  <si>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</si>
  <si>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</si>
  <si>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</si>
  <si>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</si>
  <si>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</si>
  <si>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</si>
  <si>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</si>
  <si>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</si>
  <si>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</si>
  <si>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</si>
  <si>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</si>
  <si>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</si>
  <si>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</si>
  <si>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</si>
  <si>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</si>
  <si>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</si>
  <si>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</si>
  <si>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</si>
  <si>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</si>
  <si>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</si>
  <si>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</si>
  <si>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</si>
  <si>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</si>
  <si>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</si>
  <si>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</si>
  <si>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</si>
  <si>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</si>
  <si>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</si>
  <si>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</si>
  <si>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</si>
  <si>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</si>
  <si>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</si>
  <si>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</si>
  <si>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</si>
  <si>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</si>
  <si>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</si>
  <si>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</si>
  <si>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</si>
  <si>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</si>
  <si>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</si>
  <si>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</si>
  <si>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</si>
  <si>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</si>
  <si>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</si>
  <si>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</si>
  <si>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</si>
  <si>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</si>
  <si>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</si>
  <si>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</si>
  <si>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</si>
  <si>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</si>
  <si>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</si>
  <si>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</si>
  <si>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Jonard Industries Corp.. DBA Jonard Tools</t>
  </si>
  <si>
    <t>Edward Scirbona</t>
  </si>
  <si>
    <t>sales@jonard.com</t>
  </si>
  <si>
    <t>914-793-0700</t>
  </si>
  <si>
    <t>Director of Engineering</t>
  </si>
  <si>
    <t>escirbona@jonard.com</t>
  </si>
  <si>
    <t>200 Clearbrook Rd, Suite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</si>
</sst>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2" applyNumberFormat="1" applyFill="1" applyBorder="1" applyAlignment="1" applyProtection="1">
      <alignment horizontal="left" vertical="center" wrapText="1"/>
      <protection locked="0"/>
    </xf>
    <xf numFmtId="49" fontId="81" fillId="45" borderId="11" xfId="0" applyNumberFormat="1" applyFont="1" applyFill="1" applyBorder="1" applyAlignment="1" applyProtection="1">
      <alignment horizontal="left" vertical="center" wrapText="1"/>
      <protection locked="0"/>
    </xf>
    <xf numFmtId="49" fontId="81" fillId="45" borderId="33" xfId="0" applyNumberFormat="1" applyFont="1" applyFill="1" applyBorder="1" applyAlignment="1" applyProtection="1">
      <alignment horizontal="left" vertical="center" wrapText="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4">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scirbona@jonard.com" TargetMode="External"/><Relationship Id="rId1" Type="http://schemas.openxmlformats.org/officeDocument/2006/relationships/hyperlink" Target="mailto:sales@jonar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abSelected="1" topLeftCell="A7" workbookViewId="0">
      <selection activeCell="A12" sqref="A12"/>
    </sheetView>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8BD46F9A-416F-4D45-A046-AB66628BEA0E}"/>
    </customSheetView>
    <customSheetView guid="{4BDF1A28-30D5-449D-B20E-D6C97EF9FAE1}" showAutoFilter="1">
      <selection activeCell="C1" sqref="C1:D65536"/>
      <pageMargins left="0" right="0" top="0" bottom="0" header="0" footer="0"/>
      <pageSetup orientation="portrait"/>
      <autoFilter ref="B1:C1" xr:uid="{3C4A0009-D655-4E8C-B118-B1BB21A0FA88}"/>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opLeftCell="A36" zoomScaleNormal="100"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14438</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14433</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6" t="s">
        <v>14434</v>
      </c>
      <c r="E16" s="417"/>
      <c r="F16" s="417"/>
      <c r="G16" s="417"/>
      <c r="H16" s="417"/>
      <c r="I16" s="417"/>
      <c r="J16" s="41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14435</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14433</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14436</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16" t="s">
        <v>14437</v>
      </c>
      <c r="E20" s="417"/>
      <c r="F20" s="417"/>
      <c r="G20" s="417"/>
      <c r="H20" s="417"/>
      <c r="I20" s="417"/>
      <c r="J20" s="41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14435</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44757</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25</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25</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25</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3" priority="129" stopIfTrue="1">
      <formula>IF($D$26="",TRUE)</formula>
    </cfRule>
  </conditionalFormatting>
  <conditionalFormatting sqref="D27:E27">
    <cfRule type="expression" dxfId="72" priority="136" stopIfTrue="1">
      <formula>IF($D$27="",TRUE)</formula>
    </cfRule>
  </conditionalFormatting>
  <conditionalFormatting sqref="D9:G9">
    <cfRule type="expression" dxfId="70" priority="144" stopIfTrue="1">
      <formula>IF($D$9="",TRUE)</formula>
    </cfRule>
  </conditionalFormatting>
  <conditionalFormatting sqref="D22:E22">
    <cfRule type="expression" dxfId="65" priority="151" stopIfTrue="1">
      <formula>IF($D$22="",TRUE)</formula>
    </cfRule>
  </conditionalFormatting>
  <conditionalFormatting sqref="D10:J10">
    <cfRule type="expression" dxfId="64" priority="48" stopIfTrue="1">
      <formula>IF($D$9=$Q$9,TRUE)</formula>
    </cfRule>
    <cfRule type="expression" dxfId="63" priority="158" stopIfTrue="1">
      <formula>IF(AND($D$10="",$D$9=$R$9),TRUE)</formula>
    </cfRule>
  </conditionalFormatting>
  <conditionalFormatting sqref="D40:E40 D46:E46 D52:E52 D58:E58 D64:E64">
    <cfRule type="expression" dxfId="62" priority="41" stopIfTrue="1">
      <formula>$P$28=""</formula>
    </cfRule>
  </conditionalFormatting>
  <conditionalFormatting sqref="D41:E41 D47:E47 D53:E53 D59:E59 D65:E65">
    <cfRule type="expression" dxfId="61" priority="156" stopIfTrue="1">
      <formula>$P$29=""</formula>
    </cfRule>
  </conditionalFormatting>
  <conditionalFormatting sqref="D40 D46 D52 D58 D64">
    <cfRule type="expression" dxfId="60" priority="154" stopIfTrue="1">
      <formula>IF(AND(OR($D$28="Yes",$D$28=""),D40=""),1,0)</formula>
    </cfRule>
  </conditionalFormatting>
  <conditionalFormatting sqref="D38:E38 D44:E44 D50:E50 D56:E56 D62:E62">
    <cfRule type="expression" dxfId="59" priority="45" stopIfTrue="1">
      <formula>IF(AND(OR($D$26="No",$D$26="Unknown",$D$26="Not applicable for this declaration",$D$32="No",$D$32="Unknown"),D38=""),1,0)</formula>
    </cfRule>
    <cfRule type="expression" dxfId="58" priority="46" stopIfTrue="1">
      <formula>IF(AND(OR($D$26="Yes",$D$26=""),D38=""),1,0)</formula>
    </cfRule>
  </conditionalFormatting>
  <conditionalFormatting sqref="G79:J79">
    <cfRule type="expression" dxfId="57" priority="39" stopIfTrue="1">
      <formula>IF(AND($D$79="Yes, using other format (describe)",$G$79=""),TRUE)</formula>
    </cfRule>
  </conditionalFormatting>
  <conditionalFormatting sqref="D39:E39 D45:E45 D51:E51 D57:E57 D63:E63">
    <cfRule type="expression" dxfId="56" priority="152" stopIfTrue="1">
      <formula>IF(AND(OR($D$27="No",$D$27="Unknown",$D$27="Not applicable for this declaration",$D$33="No",$D$33="Unknown"),D39=""),1,0)</formula>
    </cfRule>
    <cfRule type="expression" dxfId="55" priority="153" stopIfTrue="1">
      <formula>IF(AND(OR($D$27="Yes",$D$27=""),D39=""),1,0)</formula>
    </cfRule>
  </conditionalFormatting>
  <conditionalFormatting sqref="D41:E41 D47:E47 D53:E53 D59:E59 D65:E65">
    <cfRule type="expression" dxfId="54" priority="157" stopIfTrue="1">
      <formula>IF(AND(OR($D$29="Yes",$D$29=""),D41=""),1,0)</formula>
    </cfRule>
  </conditionalFormatting>
  <conditionalFormatting sqref="D28 D40 D46 D52 D58 D64">
    <cfRule type="expression" dxfId="52" priority="25">
      <formula>IF($D$28="No",TRUE)</formula>
    </cfRule>
  </conditionalFormatting>
  <conditionalFormatting sqref="D29 D41 D47 D53 D59 D65">
    <cfRule type="expression" dxfId="51" priority="24">
      <formula>IF($D$29="No",TRUE)</formula>
    </cfRule>
  </conditionalFormatting>
  <conditionalFormatting sqref="G71:J71">
    <cfRule type="expression" dxfId="50" priority="21">
      <formula>IF(AND($D$71="Yes",$G$71=""),TRUE)</formula>
    </cfRule>
  </conditionalFormatting>
  <conditionalFormatting sqref="G81:J81">
    <cfRule type="expression" dxfId="49" priority="20">
      <formula>IF(AND($D$81="Yes, using other format (describe)",$G$81=""),TRUE)</formula>
    </cfRule>
  </conditionalFormatting>
  <conditionalFormatting sqref="D32:E32">
    <cfRule type="expression" dxfId="48" priority="14" stopIfTrue="1">
      <formula>IF(AND(OR($D$26="Yes",$D$26=""),$D$32=""),1,0)</formula>
    </cfRule>
    <cfRule type="expression" dxfId="47" priority="18" stopIfTrue="1">
      <formula>IF($P$26="",TRUE)</formula>
    </cfRule>
  </conditionalFormatting>
  <conditionalFormatting sqref="D33:E33">
    <cfRule type="expression" dxfId="46" priority="17" stopIfTrue="1">
      <formula>IF(AND(OR($D$27="Yes",$D$27=""),$D$33=""),1,0)</formula>
    </cfRule>
    <cfRule type="expression" dxfId="45" priority="19" stopIfTrue="1">
      <formula>IF($P$27="",TRUE)</formula>
    </cfRule>
  </conditionalFormatting>
  <conditionalFormatting sqref="D34">
    <cfRule type="expression" dxfId="44" priority="16">
      <formula>IF($D$28="No",TRUE)</formula>
    </cfRule>
  </conditionalFormatting>
  <conditionalFormatting sqref="D35">
    <cfRule type="expression" dxfId="43" priority="15">
      <formula>IF($D$29="No",TRUE)</formula>
    </cfRule>
  </conditionalFormatting>
  <conditionalFormatting sqref="D74:E74">
    <cfRule type="expression" dxfId="42" priority="10" stopIfTrue="1">
      <formula>IF(AND(OR($D$26="No",$D$26="Unknown",$D$26="Not applicable for this declaration",$D$32="No",$D$32="Unknown"),D74=""),1,0)</formula>
    </cfRule>
    <cfRule type="expression" dxfId="41" priority="11" stopIfTrue="1">
      <formula>IF(AND(OR($D$26="Yes",$D$26=""),D74=""),1,0)</formula>
    </cfRule>
  </conditionalFormatting>
  <conditionalFormatting sqref="D75:E75">
    <cfRule type="expression" dxfId="40" priority="12" stopIfTrue="1">
      <formula>IF(AND(OR($D$27="No",$D$27="Unknown",$D$27="Not applicable for this declaration",$D$33="No",$D$33="Unknown"),D75=""),1,0)</formula>
    </cfRule>
    <cfRule type="expression" dxfId="39" priority="13" stopIfTrue="1">
      <formula>IF(AND(OR($D$27="Yes",$D$27=""),D75=""),1,0)</formula>
    </cfRule>
  </conditionalFormatting>
  <conditionalFormatting sqref="D69:E69 D71:E71 D77:E77 D79:E79 D81:E81 D83:E83">
    <cfRule type="expression" dxfId="38" priority="8" stopIfTrue="1">
      <formula>NOT(OR(AND($D$26="Yes",OR($D$32="Yes",$D$32="")),AND($D$27="Yes",OR($D$33="Yes",$D$33="")),OR($D$26="",$D$27="")))</formula>
    </cfRule>
    <cfRule type="expression" dxfId="37" priority="9" stopIfTrue="1">
      <formula>IF(D69="",TRUE)</formula>
    </cfRule>
  </conditionalFormatting>
  <conditionalFormatting sqref="D8:J8">
    <cfRule type="expression" dxfId="6" priority="7" stopIfTrue="1">
      <formula>IF($D$8="",TRUE)</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E82DD0B-1604-4A7C-ACCD-265313711B77}"/>
    <hyperlink ref="D20" r:id="rId2" xr:uid="{90A8ADAB-01CF-4078-A6C1-F5D0892716F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4" t="s">
        <v>45</v>
      </c>
      <c r="K2" s="405"/>
      <c r="L2" s="405"/>
      <c r="M2" s="405"/>
      <c r="N2" s="405"/>
      <c r="O2" s="405"/>
      <c r="P2" s="174"/>
      <c r="Q2" s="175"/>
      <c r="R2" s="176"/>
      <c r="S2" s="176"/>
      <c r="T2" s="176"/>
      <c r="AH2" s="132" t="s">
        <v>28</v>
      </c>
    </row>
    <row r="3" spans="1:34" s="17" customFormat="1" ht="240.6" customHeight="1">
      <c r="A3" s="219"/>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77"/>
      <c r="G3" s="407" t="str">
        <f ca="1">OFFSET(L!$C$1,MATCH("General"&amp;"Cpy",L!$A:$A,0)-1,SL,,)</f>
        <v>© 2021 Responsible Minerals Initiative. All rights reserved.</v>
      </c>
      <c r="H3" s="407"/>
      <c r="I3" s="408"/>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36" priority="29" stopIfTrue="1">
      <formula>IF(B5="",TRUE)</formula>
    </cfRule>
  </conditionalFormatting>
  <conditionalFormatting sqref="D5:D2499">
    <cfRule type="expression" dxfId="35" priority="23" stopIfTrue="1">
      <formula>IF(AND(LEN($C5) &gt;0, ($C5 &lt;&gt; "Smelter Not Listed")),1,0)</formula>
    </cfRule>
    <cfRule type="expression" dxfId="34" priority="48" stopIfTrue="1">
      <formula>IF(AND(D5="",$C5=$X$4),TRUE)</formula>
    </cfRule>
    <cfRule type="expression" dxfId="33" priority="49" stopIfTrue="1">
      <formula>IF(FIND("!",D5),TRUE)</formula>
    </cfRule>
  </conditionalFormatting>
  <conditionalFormatting sqref="G5:G2497">
    <cfRule type="expression" dxfId="32" priority="50" stopIfTrue="1">
      <formula>IF(FIND("Enter smelter details",G5),TRUE)</formula>
    </cfRule>
  </conditionalFormatting>
  <conditionalFormatting sqref="R5:R2499 E5:E2499">
    <cfRule type="expression" dxfId="31" priority="36" stopIfTrue="1">
      <formula>IF(AND(E5="",$C5=$X$4),TRUE)</formula>
    </cfRule>
    <cfRule type="expression" dxfId="30" priority="37" stopIfTrue="1">
      <formula>IF(FIND("!",E5),TRUE)</formula>
    </cfRule>
  </conditionalFormatting>
  <conditionalFormatting sqref="F5:F2497">
    <cfRule type="expression" dxfId="29" priority="27" stopIfTrue="1">
      <formula>IF(AND(LEN($A5)&gt;0,$A5&lt;&gt;$F5),TRUE,FALSE)</formula>
    </cfRule>
  </conditionalFormatting>
  <conditionalFormatting sqref="C5:C2499">
    <cfRule type="expression" dxfId="28" priority="26" stopIfTrue="1">
      <formula>IF(AND(#REF!&lt;&gt;"",C5=""),TRUE)</formula>
    </cfRule>
  </conditionalFormatting>
  <conditionalFormatting sqref="A52">
    <cfRule type="expression" priority="19">
      <formula>$A$5:$Q1995&lt;&gt;""</formula>
    </cfRule>
  </conditionalFormatting>
  <conditionalFormatting sqref="G2498:G2499">
    <cfRule type="expression" dxfId="27" priority="18" stopIfTrue="1">
      <formula>IF(FIND("Enter smelter details",G2498),TRUE)</formula>
    </cfRule>
  </conditionalFormatting>
  <conditionalFormatting sqref="F2498:F2499">
    <cfRule type="expression" dxfId="26" priority="12" stopIfTrue="1">
      <formula>IF(AND(LEN($A2498)&gt;0,$A2498&lt;&gt;$F2498),TRUE,FALSE)</formula>
    </cfRule>
  </conditionalFormatting>
  <conditionalFormatting sqref="B2500">
    <cfRule type="expression" dxfId="25" priority="5" stopIfTrue="1">
      <formula>IF(B2500="",TRUE)</formula>
    </cfRule>
  </conditionalFormatting>
  <conditionalFormatting sqref="D2500">
    <cfRule type="expression" dxfId="24" priority="3" stopIfTrue="1">
      <formula>IF(AND(LEN($C2500) &gt;0, ($C2500 &lt;&gt; "Smelter Not Listed")),1,0)</formula>
    </cfRule>
    <cfRule type="expression" dxfId="23" priority="8" stopIfTrue="1">
      <formula>IF(AND(D2500="",$C2500=$X$4),TRUE)</formula>
    </cfRule>
    <cfRule type="expression" dxfId="22" priority="9" stopIfTrue="1">
      <formula>IF(FIND("!",D2500),TRUE)</formula>
    </cfRule>
  </conditionalFormatting>
  <conditionalFormatting sqref="R2500 E2500">
    <cfRule type="expression" dxfId="21" priority="6" stopIfTrue="1">
      <formula>IF(AND(E2500="",$C2500=$X$4),TRUE)</formula>
    </cfRule>
    <cfRule type="expression" dxfId="20" priority="7" stopIfTrue="1">
      <formula>IF(FIND("!",E2500),TRUE)</formula>
    </cfRule>
  </conditionalFormatting>
  <conditionalFormatting sqref="C2500">
    <cfRule type="expression" dxfId="19" priority="4" stopIfTrue="1">
      <formula>IF(AND(#REF!&lt;&gt;"",C2500=""),TRUE)</formula>
    </cfRule>
  </conditionalFormatting>
  <conditionalFormatting sqref="G2500">
    <cfRule type="expression" dxfId="18" priority="2" stopIfTrue="1">
      <formula>IF(FIND("Enter smelter details",G2500),TRUE)</formula>
    </cfRule>
  </conditionalFormatting>
  <conditionalFormatting sqref="F2500">
    <cfRule type="expression" dxfId="17"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0" sqref="B10"/>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Jonard Industries Corp.. DBA Jonard Tools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Edward Scirbona</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sales@jonard.com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914-793-0700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Edward Scirbona</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escirbona@jonard.com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914-793-0700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44757</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No</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16" priority="413" stopIfTrue="1">
      <formula>IF(F61=0,TRUE)</formula>
    </cfRule>
  </conditionalFormatting>
  <conditionalFormatting sqref="B60">
    <cfRule type="expression" dxfId="15" priority="119" stopIfTrue="1">
      <formula>$F60=0</formula>
    </cfRule>
  </conditionalFormatting>
  <conditionalFormatting sqref="D49">
    <cfRule type="expression" dxfId="14" priority="430" stopIfTrue="1">
      <formula>$H$49=0</formula>
    </cfRule>
  </conditionalFormatting>
  <conditionalFormatting sqref="B62">
    <cfRule type="expression" dxfId="13" priority="111" stopIfTrue="1">
      <formula>IF(F62=0,TRUE)</formula>
    </cfRule>
  </conditionalFormatting>
  <conditionalFormatting sqref="B63">
    <cfRule type="expression" dxfId="12" priority="107" stopIfTrue="1">
      <formula>IF(F63=0,TRUE)</formula>
    </cfRule>
  </conditionalFormatting>
  <conditionalFormatting sqref="B64:B65">
    <cfRule type="expression" dxfId="11" priority="103" stopIfTrue="1">
      <formula>IF(F64=0,TRUE)</formula>
    </cfRule>
  </conditionalFormatting>
  <conditionalFormatting sqref="A4:A13 C4:C13 A15:A16 C15:C16 A20:A21 C20:C21 A23:A24 C23:C24 A27:A28 C27:C28 A33:A34 C33:C34 A38:A39 C38:C39 A43:A44 A43:C44 A48:A51 C48:C51 A53:A62 C53:C62 A65 C65">
    <cfRule type="expression" dxfId="10" priority="420" stopIfTrue="1">
      <formula>$H4=0</formula>
    </cfRule>
    <cfRule type="expression" dxfId="9" priority="421" stopIfTrue="1">
      <formula>$H4=1</formula>
    </cfRule>
  </conditionalFormatting>
  <conditionalFormatting sqref="A4:A13 C4:C13 A15:A16 C15:C16 A20:A21 C20:C21 A23:A24 C23:C24 A27:A28 C27:C28 A33:A34 C33:C34 A38:A39 C38:C39 A43:C44 A48:A51 C48:C51 A53:A62 C53:C62 A65 C65">
    <cfRule type="expression" dxfId="8"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6" sqref="C1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53</v>
      </c>
      <c r="C4" s="410"/>
      <c r="D4" s="41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3" t="str">
        <f ca="1">OFFSET(L!$C$1,MATCH("General"&amp;"Cpy",L!$A:$A,0)-1,SL,,)</f>
        <v>© 2021 Responsible Minerals Initiative. All rights reserved.</v>
      </c>
      <c r="C1001" s="413"/>
      <c r="D1001" s="413"/>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7"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6.5">
      <c r="A77" s="128" t="str">
        <f t="shared" si="4"/>
        <v>DefinitionsB11</v>
      </c>
      <c r="B77" s="128" t="s">
        <v>1117</v>
      </c>
      <c r="C77" s="128" t="s">
        <v>1210</v>
      </c>
      <c r="D77" s="273" t="s">
        <v>1211</v>
      </c>
      <c r="E77" s="273" t="s">
        <v>1212</v>
      </c>
      <c r="F77" s="282" t="s">
        <v>1213</v>
      </c>
      <c r="G77" s="283" t="s">
        <v>1214</v>
      </c>
      <c r="H77" s="319" t="s">
        <v>1215</v>
      </c>
      <c r="K77" s="129"/>
      <c r="M77" s="128"/>
    </row>
    <row r="78" spans="1:13" ht="16.5">
      <c r="A78" s="128" t="str">
        <f t="shared" si="4"/>
        <v>DefinitionsB12</v>
      </c>
      <c r="B78" s="128" t="s">
        <v>1117</v>
      </c>
      <c r="C78" s="128" t="s">
        <v>1216</v>
      </c>
      <c r="D78" s="273" t="s">
        <v>1217</v>
      </c>
      <c r="E78" s="273" t="s">
        <v>1218</v>
      </c>
      <c r="F78" s="282" t="s">
        <v>1219</v>
      </c>
      <c r="G78" s="284" t="s">
        <v>1220</v>
      </c>
      <c r="H78" s="319" t="s">
        <v>1221</v>
      </c>
      <c r="K78" s="129"/>
      <c r="M78" s="128"/>
    </row>
    <row r="79" spans="1:13" ht="16.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AD24D5A-38A2-4CB9-A80F-BCA8FC364528}"/>
    </customSheetView>
    <customSheetView guid="{4BDF1A28-30D5-449D-B20E-D6C97EF9FAE1}" showAutoFilter="1">
      <selection activeCell="C174" sqref="C174"/>
      <pageMargins left="0" right="0" top="0" bottom="0" header="0" footer="0"/>
      <pageSetup paperSize="9" orientation="portrait"/>
      <autoFilter ref="B1:N1" xr:uid="{5E3D912B-C8F9-4BF2-B250-0C6800EFF764}"/>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DeGirolamo</cp:lastModifiedBy>
  <cp:revision/>
  <dcterms:created xsi:type="dcterms:W3CDTF">2010-06-21T21:00:23Z</dcterms:created>
  <dcterms:modified xsi:type="dcterms:W3CDTF">2022-07-15T15:04:51Z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